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4TO TRIMESTRE 2025\"/>
    </mc:Choice>
  </mc:AlternateContent>
  <xr:revisionPtr revIDLastSave="0" documentId="13_ncr:1_{D3B3F236-59A4-433D-A1E2-BE111E31362F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20" yWindow="-120" windowWidth="29040" windowHeight="1572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D14" i="1"/>
  <c r="H30" i="1" l="1"/>
  <c r="H31" i="1"/>
  <c r="H29" i="1"/>
  <c r="H27" i="1"/>
  <c r="H26" i="1"/>
  <c r="H25" i="1"/>
  <c r="H23" i="1"/>
  <c r="H22" i="1"/>
  <c r="H19" i="1"/>
  <c r="H18" i="1"/>
  <c r="H17" i="1"/>
  <c r="H15" i="1"/>
  <c r="H11" i="1"/>
  <c r="H10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H13" i="1" s="1"/>
  <c r="E14" i="1"/>
  <c r="E15" i="1"/>
  <c r="E10" i="1"/>
  <c r="E12" i="1" l="1"/>
  <c r="H14" i="1"/>
  <c r="D28" i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C9" i="1" s="1"/>
  <c r="C32" i="1" s="1"/>
  <c r="F9" i="1"/>
  <c r="F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<sst xmlns="http://schemas.openxmlformats.org/spreadsheetml/2006/main" count="37" uniqueCount="27">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</sst>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5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5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5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5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15" xfId="1" applyNumberFormat="1" applyFont="1" applyFill="1" applyBorder="1" applyAlignment="1" applyProtection="1">
      <alignment horizontal="right" vertical="center" wrapText="1"/>
    </xf>
    <xf numFmtId="165" fontId="4" fillId="0" borderId="15" xfId="1" applyNumberFormat="1" applyFont="1" applyFill="1" applyBorder="1" applyAlignment="1" applyProtection="1">
      <alignment horizontal="right" vertical="center" wrapText="1"/>
    </xf>
    <xf numFmtId="165" fontId="3" fillId="0" borderId="16" xfId="1" applyNumberFormat="1" applyFont="1" applyFill="1" applyBorder="1" applyAlignment="1" applyProtection="1">
      <alignment horizontal="right" vertical="center" wrapText="1"/>
    </xf>
    <xf numFmtId="165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zoomScaleNormal="100" workbookViewId="0">
      <selection activeCell="K16" sqref="K16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8" t="s">
        <v>25</v>
      </c>
      <c r="C2" s="29"/>
      <c r="D2" s="29"/>
      <c r="E2" s="29"/>
      <c r="F2" s="29"/>
      <c r="G2" s="29"/>
      <c r="H2" s="30"/>
      <c r="I2" s="1"/>
    </row>
    <row r="3" spans="2:9" x14ac:dyDescent="0.25">
      <c r="B3" s="31" t="s">
        <v>0</v>
      </c>
      <c r="C3" s="32"/>
      <c r="D3" s="32"/>
      <c r="E3" s="32"/>
      <c r="F3" s="32"/>
      <c r="G3" s="32"/>
      <c r="H3" s="33"/>
    </row>
    <row r="4" spans="2:9" x14ac:dyDescent="0.25">
      <c r="B4" s="31" t="s">
        <v>1</v>
      </c>
      <c r="C4" s="32"/>
      <c r="D4" s="32"/>
      <c r="E4" s="32"/>
      <c r="F4" s="32"/>
      <c r="G4" s="32"/>
      <c r="H4" s="33"/>
    </row>
    <row r="5" spans="2:9" x14ac:dyDescent="0.25">
      <c r="B5" s="34" t="s">
        <v>26</v>
      </c>
      <c r="C5" s="35"/>
      <c r="D5" s="35"/>
      <c r="E5" s="35"/>
      <c r="F5" s="35"/>
      <c r="G5" s="35"/>
      <c r="H5" s="36"/>
    </row>
    <row r="6" spans="2:9" ht="15.75" thickBot="1" x14ac:dyDescent="0.3">
      <c r="B6" s="37" t="s">
        <v>2</v>
      </c>
      <c r="C6" s="38"/>
      <c r="D6" s="38"/>
      <c r="E6" s="38"/>
      <c r="F6" s="38"/>
      <c r="G6" s="38"/>
      <c r="H6" s="39"/>
    </row>
    <row r="7" spans="2:9" ht="15.75" thickBot="1" x14ac:dyDescent="0.3">
      <c r="B7" s="21" t="s">
        <v>3</v>
      </c>
      <c r="C7" s="23" t="s">
        <v>4</v>
      </c>
      <c r="D7" s="24"/>
      <c r="E7" s="24"/>
      <c r="F7" s="24"/>
      <c r="G7" s="25"/>
      <c r="H7" s="26" t="s">
        <v>5</v>
      </c>
    </row>
    <row r="8" spans="2:9" ht="24.75" thickBot="1" x14ac:dyDescent="0.3">
      <c r="B8" s="22"/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7"/>
    </row>
    <row r="9" spans="2:9" x14ac:dyDescent="0.25">
      <c r="B9" s="3" t="s">
        <v>11</v>
      </c>
      <c r="C9" s="4">
        <f>SUM(C10:C12,C15,C16,C19)</f>
        <v>47930811.030000001</v>
      </c>
      <c r="D9" s="4">
        <f t="shared" ref="D9:H9" si="0">SUM(D10:D12,D15,D16,D19)</f>
        <v>1550000</v>
      </c>
      <c r="E9" s="14">
        <f t="shared" si="0"/>
        <v>49480811.030000001</v>
      </c>
      <c r="F9" s="4">
        <f t="shared" si="0"/>
        <v>49352133.240000002</v>
      </c>
      <c r="G9" s="4">
        <f t="shared" si="0"/>
        <v>49352133.240000002</v>
      </c>
      <c r="H9" s="14">
        <f t="shared" si="0"/>
        <v>128677.78999999724</v>
      </c>
    </row>
    <row r="10" spans="2:9" ht="24" x14ac:dyDescent="0.25">
      <c r="B10" s="7" t="s">
        <v>12</v>
      </c>
      <c r="C10" s="13">
        <v>0</v>
      </c>
      <c r="D10" s="13">
        <v>0</v>
      </c>
      <c r="E10" s="15">
        <f>C10+D10</f>
        <v>0</v>
      </c>
      <c r="F10" s="13">
        <v>0</v>
      </c>
      <c r="G10" s="13">
        <v>0</v>
      </c>
      <c r="H10" s="15">
        <f>E10-F10</f>
        <v>0</v>
      </c>
    </row>
    <row r="11" spans="2:9" x14ac:dyDescent="0.25">
      <c r="B11" s="7" t="s">
        <v>13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14</v>
      </c>
      <c r="C12" s="6">
        <f>SUM(C13:C14)</f>
        <v>47930811.030000001</v>
      </c>
      <c r="D12" s="6">
        <f t="shared" ref="D12:H12" si="2">SUM(D13:D14)</f>
        <v>1550000</v>
      </c>
      <c r="E12" s="15">
        <f>E13+E14</f>
        <v>49480811.030000001</v>
      </c>
      <c r="F12" s="6">
        <f t="shared" si="2"/>
        <v>49352133.240000002</v>
      </c>
      <c r="G12" s="6">
        <f t="shared" si="2"/>
        <v>49352133.240000002</v>
      </c>
      <c r="H12" s="15">
        <f t="shared" si="2"/>
        <v>128677.78999999724</v>
      </c>
    </row>
    <row r="13" spans="2:9" x14ac:dyDescent="0.25">
      <c r="B13" s="11" t="s">
        <v>15</v>
      </c>
      <c r="C13" s="13">
        <v>16278768.52</v>
      </c>
      <c r="D13" s="13">
        <v>444186.26</v>
      </c>
      <c r="E13" s="15">
        <f t="shared" si="1"/>
        <v>16722954.779999999</v>
      </c>
      <c r="F13" s="13">
        <v>16604125.960000001</v>
      </c>
      <c r="G13" s="13">
        <v>16604125.960000001</v>
      </c>
      <c r="H13" s="15">
        <f>E13-F13</f>
        <v>118828.81999999844</v>
      </c>
    </row>
    <row r="14" spans="2:9" x14ac:dyDescent="0.25">
      <c r="B14" s="11" t="s">
        <v>16</v>
      </c>
      <c r="C14" s="13">
        <v>31652042.510000002</v>
      </c>
      <c r="D14" s="13">
        <f>1550000-D13</f>
        <v>1105813.74</v>
      </c>
      <c r="E14" s="15">
        <f t="shared" si="1"/>
        <v>32757856.25</v>
      </c>
      <c r="F14" s="13">
        <f>49352133.24-F13</f>
        <v>32748007.280000001</v>
      </c>
      <c r="G14" s="13">
        <f>49352133.24-G13</f>
        <v>32748007.280000001</v>
      </c>
      <c r="H14" s="15">
        <f t="shared" ref="H14:H15" si="3">E14-F14</f>
        <v>9848.9699999988079</v>
      </c>
    </row>
    <row r="15" spans="2:9" x14ac:dyDescent="0.25">
      <c r="B15" s="7" t="s">
        <v>17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18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19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20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21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22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12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13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14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15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16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17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18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19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20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21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23</v>
      </c>
      <c r="C32" s="10">
        <f>SUM(C9,C21)</f>
        <v>47930811.030000001</v>
      </c>
      <c r="D32" s="10">
        <f t="shared" ref="D32:H32" si="10">SUM(D9,D21)</f>
        <v>1550000</v>
      </c>
      <c r="E32" s="17">
        <f t="shared" si="10"/>
        <v>49480811.030000001</v>
      </c>
      <c r="F32" s="10">
        <f t="shared" si="10"/>
        <v>49352133.240000002</v>
      </c>
      <c r="G32" s="10">
        <f t="shared" si="10"/>
        <v>49352133.240000002</v>
      </c>
      <c r="H32" s="17">
        <f t="shared" si="10"/>
        <v>128677.78999999724</v>
      </c>
    </row>
    <row r="33" spans="2:8" s="18" customFormat="1" x14ac:dyDescent="0.25"/>
    <row r="34" spans="2:8" s="18" customFormat="1" x14ac:dyDescent="0.25"/>
    <row r="35" spans="2:8" s="18" customFormat="1" x14ac:dyDescent="0.25"/>
    <row r="36" spans="2:8" s="18" customFormat="1" x14ac:dyDescent="0.25"/>
    <row r="37" spans="2:8" s="18" customFormat="1" x14ac:dyDescent="0.25"/>
    <row r="38" spans="2:8" s="18" customFormat="1" x14ac:dyDescent="0.25"/>
    <row r="39" spans="2:8" s="18" customFormat="1" x14ac:dyDescent="0.25"/>
    <row r="40" spans="2:8" s="18" customFormat="1" ht="117.6" customHeight="1" x14ac:dyDescent="0.25">
      <c r="B40" s="20" t="s">
        <v>24</v>
      </c>
      <c r="C40" s="20"/>
      <c r="D40" s="20"/>
      <c r="E40" s="20"/>
      <c r="F40" s="20"/>
      <c r="G40" s="20"/>
      <c r="H40" s="20"/>
    </row>
    <row r="41" spans="2:8" s="18" customFormat="1" x14ac:dyDescent="0.25"/>
    <row r="42" spans="2:8" s="18" customFormat="1" x14ac:dyDescent="0.25"/>
    <row r="43" spans="2:8" s="18" customFormat="1" x14ac:dyDescent="0.25"/>
    <row r="44" spans="2:8" s="18" customFormat="1" x14ac:dyDescent="0.25"/>
    <row r="45" spans="2:8" s="18" customFormat="1" x14ac:dyDescent="0.25"/>
    <row r="46" spans="2:8" s="18" customFormat="1" x14ac:dyDescent="0.25"/>
    <row r="47" spans="2:8" s="18" customFormat="1" x14ac:dyDescent="0.25"/>
    <row r="48" spans="2: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yHSqRz9cFMyAE46BMovH4O1C7hlF+ml9JEY8MYzoNZRT6wQo+8jI30ClaFB86D0k1vIrFcq5XHcnjXEkj6HZxw==" saltValue="0zbro4W7wJP1rjZ8HqoLwg==" spinCount="100000" sheet="1" formatCells="0" formatColumns="0" formatRows="0"/>
  <mergeCells count="9">
    <mergeCell ref="B40:H40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cp:lastPrinted>2020-01-08T22:31:00Z</cp:lastPrinted>
  <dcterms:created xsi:type="dcterms:W3CDTF">2020-01-08T22:30:53Z</dcterms:created>
  <dcterms:modified xsi:type="dcterms:W3CDTF">2026-01-23T18:36:14Z</dcterms:modified>
</cp:coreProperties>
</file>