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6F9BD8B1-ADE9-4BB7-8E82-98147EE2B744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52" i="1"/>
  <c r="H53" i="1"/>
  <c r="H56" i="1"/>
  <c r="H57" i="1"/>
  <c r="H51" i="1"/>
  <c r="H24" i="1"/>
  <c r="H28" i="1"/>
  <c r="H14" i="1"/>
  <c r="H18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H62" i="1" s="1"/>
  <c r="E63" i="1"/>
  <c r="E61" i="1"/>
  <c r="H61" i="1" s="1"/>
  <c r="E52" i="1"/>
  <c r="E53" i="1"/>
  <c r="E54" i="1"/>
  <c r="H54" i="1" s="1"/>
  <c r="E55" i="1"/>
  <c r="H55" i="1" s="1"/>
  <c r="E56" i="1"/>
  <c r="E57" i="1"/>
  <c r="E58" i="1"/>
  <c r="H58" i="1" s="1"/>
  <c r="E59" i="1"/>
  <c r="H59" i="1" s="1"/>
  <c r="E51" i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41" i="1"/>
  <c r="H4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E25" i="1"/>
  <c r="H25" i="1" s="1"/>
  <c r="E26" i="1"/>
  <c r="H26" i="1" s="1"/>
  <c r="E27" i="1"/>
  <c r="H27" i="1" s="1"/>
  <c r="E28" i="1"/>
  <c r="E21" i="1"/>
  <c r="H21" i="1" s="1"/>
  <c r="E14" i="1"/>
  <c r="E15" i="1"/>
  <c r="H15" i="1" s="1"/>
  <c r="E16" i="1"/>
  <c r="H16" i="1" s="1"/>
  <c r="E17" i="1"/>
  <c r="H17" i="1" s="1"/>
  <c r="E18" i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G10" i="1" s="1"/>
  <c r="G160" i="1" s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C10" i="1" s="1"/>
  <c r="C160" i="1" s="1"/>
  <c r="H12" i="1"/>
  <c r="G12" i="1"/>
  <c r="F12" i="1"/>
  <c r="E12" i="1"/>
  <c r="D12" i="1"/>
  <c r="C12" i="1"/>
  <c r="F10" i="1"/>
  <c r="D10" i="1" l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<sst xmlns="http://schemas.openxmlformats.org/spreadsheetml/2006/main" count="164" uniqueCount="91">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</sst>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M20" sqref="M20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0" t="s">
        <v>89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3" t="s">
        <v>2</v>
      </c>
      <c r="C4" s="44"/>
      <c r="D4" s="44"/>
      <c r="E4" s="44"/>
      <c r="F4" s="44"/>
      <c r="G4" s="44"/>
      <c r="H4" s="45"/>
    </row>
    <row r="5" spans="2:9" x14ac:dyDescent="0.2">
      <c r="B5" s="46" t="s">
        <v>90</v>
      </c>
      <c r="C5" s="47"/>
      <c r="D5" s="47"/>
      <c r="E5" s="47"/>
      <c r="F5" s="47"/>
      <c r="G5" s="47"/>
      <c r="H5" s="48"/>
    </row>
    <row r="6" spans="2:9" ht="15.75" customHeight="1" thickBot="1" x14ac:dyDescent="0.25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25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75" thickBot="1" x14ac:dyDescent="0.25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116396959.03</v>
      </c>
      <c r="D10" s="8">
        <f>SUM(D12,D20,D30,D40,D50,D60,D64,D73,D77)</f>
        <v>10484645.370000001</v>
      </c>
      <c r="E10" s="24">
        <f t="shared" ref="E10:H10" si="0">SUM(E12,E20,E30,E40,E50,E60,E64,E73,E77)</f>
        <v>126881604.39999999</v>
      </c>
      <c r="F10" s="8">
        <f t="shared" si="0"/>
        <v>102845781.38999999</v>
      </c>
      <c r="G10" s="8">
        <f t="shared" si="0"/>
        <v>102845781.38999999</v>
      </c>
      <c r="H10" s="24">
        <f t="shared" si="0"/>
        <v>24035823.009999998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47930811.030000001</v>
      </c>
      <c r="D12" s="7">
        <f>SUM(D13:D19)</f>
        <v>1550000.0000000002</v>
      </c>
      <c r="E12" s="25">
        <f t="shared" ref="E12:H12" si="1">SUM(E13:E19)</f>
        <v>49480811.029999994</v>
      </c>
      <c r="F12" s="7">
        <f t="shared" si="1"/>
        <v>49352133.240000002</v>
      </c>
      <c r="G12" s="7">
        <f t="shared" si="1"/>
        <v>49352133.240000002</v>
      </c>
      <c r="H12" s="25">
        <f t="shared" si="1"/>
        <v>128677.78999999864</v>
      </c>
    </row>
    <row r="13" spans="2:9" ht="24" x14ac:dyDescent="0.2">
      <c r="B13" s="10" t="s">
        <v>14</v>
      </c>
      <c r="C13" s="22">
        <v>7956748.7999999998</v>
      </c>
      <c r="D13" s="22">
        <v>-1091079</v>
      </c>
      <c r="E13" s="26">
        <f>SUM(C13:D13)</f>
        <v>6865669.7999999998</v>
      </c>
      <c r="F13" s="23">
        <v>6864863.7800000003</v>
      </c>
      <c r="G13" s="23">
        <v>6864863.7800000003</v>
      </c>
      <c r="H13" s="30">
        <f>SUM(E13-F13)</f>
        <v>806.01999999955297</v>
      </c>
    </row>
    <row r="14" spans="2:9" ht="22.9" customHeight="1" x14ac:dyDescent="0.2">
      <c r="B14" s="10" t="s">
        <v>15</v>
      </c>
      <c r="C14" s="22">
        <v>12543411.359999999</v>
      </c>
      <c r="D14" s="22">
        <v>1795246</v>
      </c>
      <c r="E14" s="26">
        <f t="shared" ref="E14:E79" si="2">SUM(C14:D14)</f>
        <v>14338657.359999999</v>
      </c>
      <c r="F14" s="23">
        <v>14336806.529999999</v>
      </c>
      <c r="G14" s="23">
        <v>14336806.529999999</v>
      </c>
      <c r="H14" s="30">
        <f t="shared" ref="H14:H79" si="3">SUM(E14-F14)</f>
        <v>1850.8300000000745</v>
      </c>
    </row>
    <row r="15" spans="2:9" x14ac:dyDescent="0.2">
      <c r="B15" s="10" t="s">
        <v>16</v>
      </c>
      <c r="C15" s="22">
        <v>12588215.289999999</v>
      </c>
      <c r="D15" s="22">
        <v>1508894.32</v>
      </c>
      <c r="E15" s="26">
        <f t="shared" si="2"/>
        <v>14097109.609999999</v>
      </c>
      <c r="F15" s="23">
        <v>14036858.470000001</v>
      </c>
      <c r="G15" s="23">
        <v>14036858.470000001</v>
      </c>
      <c r="H15" s="30">
        <f t="shared" si="3"/>
        <v>60251.139999998733</v>
      </c>
    </row>
    <row r="16" spans="2:9" x14ac:dyDescent="0.2">
      <c r="B16" s="10" t="s">
        <v>17</v>
      </c>
      <c r="C16" s="22">
        <v>4429854.91</v>
      </c>
      <c r="D16" s="22">
        <v>-29353</v>
      </c>
      <c r="E16" s="26">
        <f t="shared" si="2"/>
        <v>4400501.91</v>
      </c>
      <c r="F16" s="23">
        <v>4392211.34</v>
      </c>
      <c r="G16" s="23">
        <v>4392211.34</v>
      </c>
      <c r="H16" s="30">
        <f t="shared" si="3"/>
        <v>8290.570000000298</v>
      </c>
    </row>
    <row r="17" spans="2:8" x14ac:dyDescent="0.2">
      <c r="B17" s="10" t="s">
        <v>18</v>
      </c>
      <c r="C17" s="22">
        <v>8822204.1999999993</v>
      </c>
      <c r="D17" s="22">
        <v>902854</v>
      </c>
      <c r="E17" s="26">
        <f t="shared" si="2"/>
        <v>9725058.1999999993</v>
      </c>
      <c r="F17" s="23">
        <v>9721393.1199999992</v>
      </c>
      <c r="G17" s="23">
        <v>9721393.1199999992</v>
      </c>
      <c r="H17" s="30">
        <f t="shared" si="3"/>
        <v>3665.0800000000745</v>
      </c>
    </row>
    <row r="18" spans="2:8" x14ac:dyDescent="0.2">
      <c r="B18" s="10" t="s">
        <v>19</v>
      </c>
      <c r="C18" s="22">
        <v>1590376.47</v>
      </c>
      <c r="D18" s="22">
        <v>-1536562.32</v>
      </c>
      <c r="E18" s="26">
        <f t="shared" si="2"/>
        <v>53814.149999999907</v>
      </c>
      <c r="F18" s="23">
        <v>0</v>
      </c>
      <c r="G18" s="23">
        <v>0</v>
      </c>
      <c r="H18" s="30">
        <f t="shared" si="3"/>
        <v>53814.149999999907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9588348</v>
      </c>
      <c r="D20" s="7">
        <f t="shared" ref="D20:H20" si="4">SUM(D21:D29)</f>
        <v>-2996309</v>
      </c>
      <c r="E20" s="25">
        <f t="shared" si="4"/>
        <v>6592039</v>
      </c>
      <c r="F20" s="7">
        <f t="shared" si="4"/>
        <v>6154245.9699999988</v>
      </c>
      <c r="G20" s="7">
        <f t="shared" si="4"/>
        <v>6154245.9699999988</v>
      </c>
      <c r="H20" s="25">
        <f t="shared" si="4"/>
        <v>437793.03</v>
      </c>
    </row>
    <row r="21" spans="2:8" ht="24" x14ac:dyDescent="0.2">
      <c r="B21" s="10" t="s">
        <v>22</v>
      </c>
      <c r="C21" s="22">
        <v>1435500</v>
      </c>
      <c r="D21" s="22">
        <v>-278049</v>
      </c>
      <c r="E21" s="26">
        <f t="shared" si="2"/>
        <v>1157451</v>
      </c>
      <c r="F21" s="23">
        <v>1026876.03</v>
      </c>
      <c r="G21" s="23">
        <v>1026876.03</v>
      </c>
      <c r="H21" s="30">
        <f t="shared" si="3"/>
        <v>130574.96999999997</v>
      </c>
    </row>
    <row r="22" spans="2:8" x14ac:dyDescent="0.2">
      <c r="B22" s="10" t="s">
        <v>23</v>
      </c>
      <c r="C22" s="22">
        <v>538000</v>
      </c>
      <c r="D22" s="22">
        <v>156090</v>
      </c>
      <c r="E22" s="26">
        <f t="shared" si="2"/>
        <v>694090</v>
      </c>
      <c r="F22" s="23">
        <v>670865.74</v>
      </c>
      <c r="G22" s="23">
        <v>670865.74</v>
      </c>
      <c r="H22" s="30">
        <f t="shared" si="3"/>
        <v>23224.260000000009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47000</v>
      </c>
      <c r="D24" s="22">
        <v>19400</v>
      </c>
      <c r="E24" s="26">
        <f t="shared" si="2"/>
        <v>66400</v>
      </c>
      <c r="F24" s="23">
        <v>60551.75</v>
      </c>
      <c r="G24" s="23">
        <v>60551.75</v>
      </c>
      <c r="H24" s="30">
        <f t="shared" si="3"/>
        <v>5848.25</v>
      </c>
    </row>
    <row r="25" spans="2:8" ht="23.45" customHeight="1" x14ac:dyDescent="0.2">
      <c r="B25" s="10" t="s">
        <v>26</v>
      </c>
      <c r="C25" s="22">
        <v>4365000</v>
      </c>
      <c r="D25" s="22">
        <v>-2360900</v>
      </c>
      <c r="E25" s="26">
        <f t="shared" si="2"/>
        <v>2004100</v>
      </c>
      <c r="F25" s="23">
        <v>1971083.16</v>
      </c>
      <c r="G25" s="23">
        <v>1971083.16</v>
      </c>
      <c r="H25" s="30">
        <f t="shared" si="3"/>
        <v>33016.840000000084</v>
      </c>
    </row>
    <row r="26" spans="2:8" x14ac:dyDescent="0.2">
      <c r="B26" s="10" t="s">
        <v>27</v>
      </c>
      <c r="C26" s="22">
        <v>1300000</v>
      </c>
      <c r="D26" s="22">
        <v>-75000</v>
      </c>
      <c r="E26" s="26">
        <f t="shared" si="2"/>
        <v>1225000</v>
      </c>
      <c r="F26" s="23">
        <v>1210799.5900000001</v>
      </c>
      <c r="G26" s="23">
        <v>1210799.5900000001</v>
      </c>
      <c r="H26" s="30">
        <f t="shared" si="3"/>
        <v>14200.409999999916</v>
      </c>
    </row>
    <row r="27" spans="2:8" ht="24" x14ac:dyDescent="0.2">
      <c r="B27" s="10" t="s">
        <v>28</v>
      </c>
      <c r="C27" s="22">
        <v>907848</v>
      </c>
      <c r="D27" s="22">
        <v>-378250</v>
      </c>
      <c r="E27" s="26">
        <f t="shared" si="2"/>
        <v>529598</v>
      </c>
      <c r="F27" s="23">
        <v>503047.6</v>
      </c>
      <c r="G27" s="23">
        <v>503047.6</v>
      </c>
      <c r="H27" s="30">
        <f t="shared" si="3"/>
        <v>26550.400000000023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995000</v>
      </c>
      <c r="D29" s="22">
        <v>-79600</v>
      </c>
      <c r="E29" s="26">
        <f t="shared" si="2"/>
        <v>915400</v>
      </c>
      <c r="F29" s="23">
        <v>711022.1</v>
      </c>
      <c r="G29" s="23">
        <v>711022.1</v>
      </c>
      <c r="H29" s="30">
        <f t="shared" si="3"/>
        <v>204377.90000000002</v>
      </c>
    </row>
    <row r="30" spans="2:8" s="9" customFormat="1" ht="24" x14ac:dyDescent="0.2">
      <c r="B30" s="12" t="s">
        <v>31</v>
      </c>
      <c r="C30" s="7">
        <f>SUM(C31:C39)</f>
        <v>21282800</v>
      </c>
      <c r="D30" s="7">
        <f t="shared" ref="D30:H30" si="5">SUM(D31:D39)</f>
        <v>-447389.62999999989</v>
      </c>
      <c r="E30" s="25">
        <f t="shared" si="5"/>
        <v>20835410.370000001</v>
      </c>
      <c r="F30" s="7">
        <f t="shared" si="5"/>
        <v>19681001.900000002</v>
      </c>
      <c r="G30" s="7">
        <f t="shared" si="5"/>
        <v>19681001.900000002</v>
      </c>
      <c r="H30" s="25">
        <f t="shared" si="5"/>
        <v>1154408.4699999995</v>
      </c>
    </row>
    <row r="31" spans="2:8" x14ac:dyDescent="0.2">
      <c r="B31" s="10" t="s">
        <v>32</v>
      </c>
      <c r="C31" s="22">
        <v>2211000</v>
      </c>
      <c r="D31" s="22">
        <v>-174903</v>
      </c>
      <c r="E31" s="26">
        <f t="shared" si="2"/>
        <v>2036097</v>
      </c>
      <c r="F31" s="23">
        <v>1754099.55</v>
      </c>
      <c r="G31" s="23">
        <v>1754099.55</v>
      </c>
      <c r="H31" s="30">
        <f t="shared" si="3"/>
        <v>281997.44999999995</v>
      </c>
    </row>
    <row r="32" spans="2:8" x14ac:dyDescent="0.2">
      <c r="B32" s="10" t="s">
        <v>33</v>
      </c>
      <c r="C32" s="22">
        <v>5191000</v>
      </c>
      <c r="D32" s="22">
        <v>-2533264</v>
      </c>
      <c r="E32" s="26">
        <f t="shared" si="2"/>
        <v>2657736</v>
      </c>
      <c r="F32" s="23">
        <v>2656885.94</v>
      </c>
      <c r="G32" s="23">
        <v>2656885.94</v>
      </c>
      <c r="H32" s="30">
        <f t="shared" si="3"/>
        <v>850.06000000005588</v>
      </c>
    </row>
    <row r="33" spans="2:8" ht="24" x14ac:dyDescent="0.2">
      <c r="B33" s="10" t="s">
        <v>34</v>
      </c>
      <c r="C33" s="22">
        <v>1075000</v>
      </c>
      <c r="D33" s="22">
        <v>-337341</v>
      </c>
      <c r="E33" s="26">
        <f t="shared" si="2"/>
        <v>737659</v>
      </c>
      <c r="F33" s="23">
        <v>708558.29</v>
      </c>
      <c r="G33" s="23">
        <v>708558.29</v>
      </c>
      <c r="H33" s="30">
        <f t="shared" si="3"/>
        <v>29100.709999999963</v>
      </c>
    </row>
    <row r="34" spans="2:8" ht="24.6" customHeight="1" x14ac:dyDescent="0.2">
      <c r="B34" s="10" t="s">
        <v>35</v>
      </c>
      <c r="C34" s="22">
        <v>430000</v>
      </c>
      <c r="D34" s="22">
        <v>261437</v>
      </c>
      <c r="E34" s="26">
        <f t="shared" si="2"/>
        <v>691437</v>
      </c>
      <c r="F34" s="23">
        <v>687488</v>
      </c>
      <c r="G34" s="23">
        <v>687488</v>
      </c>
      <c r="H34" s="30">
        <f t="shared" si="3"/>
        <v>3949</v>
      </c>
    </row>
    <row r="35" spans="2:8" ht="24" x14ac:dyDescent="0.2">
      <c r="B35" s="10" t="s">
        <v>36</v>
      </c>
      <c r="C35" s="22">
        <v>1675000</v>
      </c>
      <c r="D35" s="22">
        <v>1215908.3700000001</v>
      </c>
      <c r="E35" s="26">
        <f t="shared" si="2"/>
        <v>2890908.37</v>
      </c>
      <c r="F35" s="23">
        <v>2352776.42</v>
      </c>
      <c r="G35" s="23">
        <v>2352776.42</v>
      </c>
      <c r="H35" s="30">
        <f t="shared" si="3"/>
        <v>538131.95000000019</v>
      </c>
    </row>
    <row r="36" spans="2:8" ht="24" x14ac:dyDescent="0.2">
      <c r="B36" s="10" t="s">
        <v>37</v>
      </c>
      <c r="C36" s="22">
        <v>10000000</v>
      </c>
      <c r="D36" s="22">
        <v>0</v>
      </c>
      <c r="E36" s="26">
        <f t="shared" si="2"/>
        <v>10000000</v>
      </c>
      <c r="F36" s="23">
        <v>9718769.7200000007</v>
      </c>
      <c r="G36" s="23">
        <v>9718769.7200000007</v>
      </c>
      <c r="H36" s="30">
        <f t="shared" si="3"/>
        <v>281230.27999999933</v>
      </c>
    </row>
    <row r="37" spans="2:8" x14ac:dyDescent="0.2">
      <c r="B37" s="10" t="s">
        <v>38</v>
      </c>
      <c r="C37" s="22">
        <v>59000</v>
      </c>
      <c r="D37" s="22">
        <v>167172</v>
      </c>
      <c r="E37" s="26">
        <f t="shared" si="2"/>
        <v>226172</v>
      </c>
      <c r="F37" s="23">
        <v>217279.91</v>
      </c>
      <c r="G37" s="23">
        <v>217279.91</v>
      </c>
      <c r="H37" s="30">
        <f t="shared" si="3"/>
        <v>8892.0899999999965</v>
      </c>
    </row>
    <row r="38" spans="2:8" x14ac:dyDescent="0.2">
      <c r="B38" s="10" t="s">
        <v>39</v>
      </c>
      <c r="C38" s="22">
        <v>641800</v>
      </c>
      <c r="D38" s="22">
        <v>536641</v>
      </c>
      <c r="E38" s="26">
        <f t="shared" si="2"/>
        <v>1178441</v>
      </c>
      <c r="F38" s="23">
        <v>1168631.98</v>
      </c>
      <c r="G38" s="23">
        <v>1168631.98</v>
      </c>
      <c r="H38" s="30">
        <f t="shared" si="3"/>
        <v>9809.0200000000186</v>
      </c>
    </row>
    <row r="39" spans="2:8" x14ac:dyDescent="0.2">
      <c r="B39" s="10" t="s">
        <v>40</v>
      </c>
      <c r="C39" s="22">
        <v>0</v>
      </c>
      <c r="D39" s="22">
        <v>416960</v>
      </c>
      <c r="E39" s="26">
        <f t="shared" si="2"/>
        <v>416960</v>
      </c>
      <c r="F39" s="23">
        <v>416512.09</v>
      </c>
      <c r="G39" s="23">
        <v>416512.09</v>
      </c>
      <c r="H39" s="30">
        <f t="shared" si="3"/>
        <v>447.90999999997439</v>
      </c>
    </row>
    <row r="40" spans="2:8" s="9" customFormat="1" ht="25.5" customHeight="1" x14ac:dyDescent="0.2">
      <c r="B40" s="12" t="s">
        <v>41</v>
      </c>
      <c r="C40" s="7">
        <f>SUM(C41:C49)</f>
        <v>6565000</v>
      </c>
      <c r="D40" s="7">
        <f t="shared" ref="D40:H40" si="6">SUM(D41:D49)</f>
        <v>785890</v>
      </c>
      <c r="E40" s="25">
        <f t="shared" si="6"/>
        <v>7350890</v>
      </c>
      <c r="F40" s="7">
        <f t="shared" si="6"/>
        <v>7319579.4699999997</v>
      </c>
      <c r="G40" s="7">
        <f t="shared" si="6"/>
        <v>7319579.4699999997</v>
      </c>
      <c r="H40" s="25">
        <f t="shared" si="6"/>
        <v>31310.530000000261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6565000</v>
      </c>
      <c r="D44" s="22">
        <v>785890</v>
      </c>
      <c r="E44" s="26">
        <f t="shared" si="2"/>
        <v>7350890</v>
      </c>
      <c r="F44" s="23">
        <v>7319579.4699999997</v>
      </c>
      <c r="G44" s="23">
        <v>7319579.4699999997</v>
      </c>
      <c r="H44" s="30">
        <f t="shared" si="3"/>
        <v>31310.530000000261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1030000</v>
      </c>
      <c r="D50" s="7">
        <f t="shared" ref="D50:H50" si="7">SUM(D51:D59)</f>
        <v>18963454</v>
      </c>
      <c r="E50" s="25">
        <f t="shared" si="7"/>
        <v>19993454</v>
      </c>
      <c r="F50" s="7">
        <f t="shared" si="7"/>
        <v>17105176.68</v>
      </c>
      <c r="G50" s="7">
        <f t="shared" si="7"/>
        <v>17105176.68</v>
      </c>
      <c r="H50" s="25">
        <f t="shared" si="7"/>
        <v>2888277.32</v>
      </c>
    </row>
    <row r="51" spans="2:8" x14ac:dyDescent="0.2">
      <c r="B51" s="10" t="s">
        <v>52</v>
      </c>
      <c r="C51" s="22">
        <v>500000</v>
      </c>
      <c r="D51" s="22">
        <v>196150</v>
      </c>
      <c r="E51" s="26">
        <f t="shared" si="2"/>
        <v>696150</v>
      </c>
      <c r="F51" s="23">
        <v>345231.22</v>
      </c>
      <c r="G51" s="23">
        <v>345231.22</v>
      </c>
      <c r="H51" s="30">
        <f t="shared" si="3"/>
        <v>350918.78</v>
      </c>
    </row>
    <row r="52" spans="2:8" x14ac:dyDescent="0.2">
      <c r="B52" s="10" t="s">
        <v>53</v>
      </c>
      <c r="C52" s="22">
        <v>100000</v>
      </c>
      <c r="D52" s="22">
        <v>160368</v>
      </c>
      <c r="E52" s="26">
        <f t="shared" si="2"/>
        <v>260368</v>
      </c>
      <c r="F52" s="23">
        <v>260164.73</v>
      </c>
      <c r="G52" s="23">
        <v>260164.73</v>
      </c>
      <c r="H52" s="30">
        <f t="shared" si="3"/>
        <v>203.26999999998952</v>
      </c>
    </row>
    <row r="53" spans="2:8" ht="24" x14ac:dyDescent="0.2">
      <c r="B53" s="10" t="s">
        <v>54</v>
      </c>
      <c r="C53" s="22">
        <v>430000</v>
      </c>
      <c r="D53" s="22">
        <v>58300</v>
      </c>
      <c r="E53" s="26">
        <f t="shared" si="2"/>
        <v>488300</v>
      </c>
      <c r="F53" s="23">
        <v>488208.92</v>
      </c>
      <c r="G53" s="23">
        <v>488208.92</v>
      </c>
      <c r="H53" s="30">
        <f t="shared" si="3"/>
        <v>91.080000000016298</v>
      </c>
    </row>
    <row r="54" spans="2:8" x14ac:dyDescent="0.2">
      <c r="B54" s="10" t="s">
        <v>55</v>
      </c>
      <c r="C54" s="22">
        <v>0</v>
      </c>
      <c r="D54" s="22">
        <v>2535600</v>
      </c>
      <c r="E54" s="26">
        <f t="shared" si="2"/>
        <v>2535600</v>
      </c>
      <c r="F54" s="23">
        <v>0</v>
      </c>
      <c r="G54" s="23">
        <v>0</v>
      </c>
      <c r="H54" s="30">
        <f t="shared" si="3"/>
        <v>2535600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0</v>
      </c>
      <c r="D56" s="22">
        <v>150700</v>
      </c>
      <c r="E56" s="26">
        <f t="shared" si="2"/>
        <v>150700</v>
      </c>
      <c r="F56" s="23">
        <v>149235.81</v>
      </c>
      <c r="G56" s="23">
        <v>149235.81</v>
      </c>
      <c r="H56" s="30">
        <f t="shared" si="3"/>
        <v>1464.1900000000023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15862336</v>
      </c>
      <c r="E58" s="26">
        <f t="shared" si="2"/>
        <v>15862336</v>
      </c>
      <c r="F58" s="23">
        <v>15862336</v>
      </c>
      <c r="G58" s="23">
        <v>15862336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30000000</v>
      </c>
      <c r="D60" s="7">
        <f t="shared" ref="D60:H60" si="8">SUM(D61:D63)</f>
        <v>-7371000</v>
      </c>
      <c r="E60" s="25">
        <f t="shared" si="8"/>
        <v>22629000</v>
      </c>
      <c r="F60" s="7">
        <f t="shared" si="8"/>
        <v>3233644.13</v>
      </c>
      <c r="G60" s="7">
        <f t="shared" si="8"/>
        <v>3233644.13</v>
      </c>
      <c r="H60" s="25">
        <f t="shared" si="8"/>
        <v>19395355.870000001</v>
      </c>
    </row>
    <row r="61" spans="2:8" x14ac:dyDescent="0.2">
      <c r="B61" s="10" t="s">
        <v>62</v>
      </c>
      <c r="C61" s="22">
        <v>0</v>
      </c>
      <c r="D61" s="22">
        <v>3329000</v>
      </c>
      <c r="E61" s="26">
        <f t="shared" si="2"/>
        <v>3329000</v>
      </c>
      <c r="F61" s="23">
        <v>3233644.13</v>
      </c>
      <c r="G61" s="23">
        <v>3233644.13</v>
      </c>
      <c r="H61" s="30">
        <f t="shared" si="3"/>
        <v>95355.870000000112</v>
      </c>
    </row>
    <row r="62" spans="2:8" x14ac:dyDescent="0.2">
      <c r="B62" s="10" t="s">
        <v>63</v>
      </c>
      <c r="C62" s="22">
        <v>30000000</v>
      </c>
      <c r="D62" s="22">
        <v>-10700000</v>
      </c>
      <c r="E62" s="26">
        <f t="shared" si="2"/>
        <v>19300000</v>
      </c>
      <c r="F62" s="23">
        <v>0</v>
      </c>
      <c r="G62" s="23">
        <v>0</v>
      </c>
      <c r="H62" s="30">
        <f t="shared" si="3"/>
        <v>19300000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116396959.03</v>
      </c>
      <c r="D160" s="21">
        <f t="shared" ref="D160:G160" si="28">SUM(D10,D85)</f>
        <v>10484645.370000001</v>
      </c>
      <c r="E160" s="28">
        <f>SUM(E10,E85)</f>
        <v>126881604.39999999</v>
      </c>
      <c r="F160" s="21">
        <f t="shared" si="28"/>
        <v>102845781.38999999</v>
      </c>
      <c r="G160" s="21">
        <f t="shared" si="28"/>
        <v>102845781.38999999</v>
      </c>
      <c r="H160" s="28">
        <f>SUM(H10,H85)</f>
        <v>24035823.009999998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ht="150" customHeight="1" x14ac:dyDescent="0.2">
      <c r="B168" s="32" t="s">
        <v>88</v>
      </c>
      <c r="C168" s="32"/>
      <c r="D168" s="32"/>
      <c r="E168" s="32"/>
      <c r="F168" s="32"/>
      <c r="G168" s="32"/>
      <c r="H168" s="32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2020-01-08T21:14:59Z</dcterms:created>
  <dcterms:modified xsi:type="dcterms:W3CDTF">2026-01-22T21:28:13Z</dcterms:modified>
</cp:coreProperties>
</file>