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846EC8B6-E4F4-492F-8E17-23FC0F7C170F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72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73" i="1"/>
  <c r="G73" i="1"/>
  <c r="F73" i="1"/>
  <c r="E79" i="1"/>
  <c r="E80" i="1"/>
  <c r="E13" i="1" l="1"/>
  <c r="H79" i="1" l="1"/>
  <c r="H78" i="1"/>
  <c r="H77" i="1"/>
  <c r="H76" i="1"/>
  <c r="H70" i="1"/>
  <c r="H68" i="1"/>
  <c r="H62" i="1"/>
  <c r="H60" i="1"/>
  <c r="H30" i="1"/>
  <c r="H23" i="1"/>
  <c r="H22" i="1"/>
  <c r="H13" i="1"/>
  <c r="G17" i="1"/>
  <c r="F17" i="1"/>
  <c r="D17" i="1"/>
  <c r="C17" i="1"/>
  <c r="E17" i="1" s="1"/>
  <c r="G27" i="1"/>
  <c r="F27" i="1"/>
  <c r="E27" i="1"/>
  <c r="H27" i="1" s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81" i="1"/>
  <c r="D73" i="1"/>
  <c r="C73" i="1"/>
  <c r="E73" i="1" s="1"/>
  <c r="G9" i="1"/>
  <c r="F9" i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E29" i="1"/>
  <c r="H29" i="1" s="1"/>
  <c r="E28" i="1"/>
  <c r="H28" i="1" s="1"/>
  <c r="E26" i="1"/>
  <c r="H26" i="1" s="1"/>
  <c r="E25" i="1"/>
  <c r="H25" i="1" s="1"/>
  <c r="E24" i="1"/>
  <c r="H24" i="1" s="1"/>
  <c r="E23" i="1"/>
  <c r="E22" i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F81" i="1" l="1"/>
  <c r="E37" i="1"/>
  <c r="H37" i="1" s="1"/>
  <c r="H17" i="1"/>
  <c r="D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<sst xmlns="http://schemas.openxmlformats.org/spreadsheetml/2006/main" count="89" uniqueCount="89">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</sst>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64" fontId="2" fillId="0" borderId="0" xfId="1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Normal="100" workbookViewId="0">
      <selection activeCell="L78" sqref="L78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47930811.030000001</v>
      </c>
      <c r="D9" s="16">
        <f>SUM(D10:D16)</f>
        <v>1550000.0000000002</v>
      </c>
      <c r="E9" s="16">
        <f t="shared" ref="E9:E26" si="0">C9+D9</f>
        <v>49480811.030000001</v>
      </c>
      <c r="F9" s="16">
        <f>SUM(F10:F16)</f>
        <v>49352133.240000002</v>
      </c>
      <c r="G9" s="16">
        <f>SUM(G10:G16)</f>
        <v>49352133.240000002</v>
      </c>
      <c r="H9" s="16">
        <f t="shared" ref="H9:H40" si="1">E9-F9</f>
        <v>128677.78999999911</v>
      </c>
    </row>
    <row r="10" spans="2:9" ht="12" customHeight="1" x14ac:dyDescent="0.2">
      <c r="B10" s="11" t="s">
        <v>14</v>
      </c>
      <c r="C10" s="12">
        <v>7956748.7999999998</v>
      </c>
      <c r="D10" s="13">
        <v>-1091079</v>
      </c>
      <c r="E10" s="18">
        <f t="shared" si="0"/>
        <v>6865669.7999999998</v>
      </c>
      <c r="F10" s="12">
        <v>6864863.7800000003</v>
      </c>
      <c r="G10" s="12">
        <v>6864863.7800000003</v>
      </c>
      <c r="H10" s="20">
        <f t="shared" si="1"/>
        <v>806.01999999955297</v>
      </c>
    </row>
    <row r="11" spans="2:9" ht="12" customHeight="1" x14ac:dyDescent="0.2">
      <c r="B11" s="11" t="s">
        <v>15</v>
      </c>
      <c r="C11" s="12">
        <v>12543411.359999999</v>
      </c>
      <c r="D11" s="13">
        <v>1795246</v>
      </c>
      <c r="E11" s="18">
        <f t="shared" si="0"/>
        <v>14338657.359999999</v>
      </c>
      <c r="F11" s="12">
        <v>14336806.529999999</v>
      </c>
      <c r="G11" s="12">
        <v>14336806.529999999</v>
      </c>
      <c r="H11" s="20">
        <f t="shared" si="1"/>
        <v>1850.8300000000745</v>
      </c>
    </row>
    <row r="12" spans="2:9" ht="12" customHeight="1" x14ac:dyDescent="0.2">
      <c r="B12" s="11" t="s">
        <v>16</v>
      </c>
      <c r="C12" s="12">
        <v>12588215.289999999</v>
      </c>
      <c r="D12" s="13">
        <v>1508894.32</v>
      </c>
      <c r="E12" s="18">
        <f t="shared" si="0"/>
        <v>14097109.609999999</v>
      </c>
      <c r="F12" s="12">
        <v>14036858.470000001</v>
      </c>
      <c r="G12" s="12">
        <v>14036858.470000001</v>
      </c>
      <c r="H12" s="20">
        <f t="shared" si="1"/>
        <v>60251.139999998733</v>
      </c>
    </row>
    <row r="13" spans="2:9" ht="12" customHeight="1" x14ac:dyDescent="0.2">
      <c r="B13" s="11" t="s">
        <v>17</v>
      </c>
      <c r="C13" s="12">
        <v>4429854.91</v>
      </c>
      <c r="D13" s="13">
        <v>-29353</v>
      </c>
      <c r="E13" s="18">
        <f>C13+D13</f>
        <v>4400501.91</v>
      </c>
      <c r="F13" s="12">
        <v>4392211.34</v>
      </c>
      <c r="G13" s="12">
        <v>4392211.34</v>
      </c>
      <c r="H13" s="20">
        <f t="shared" si="1"/>
        <v>8290.570000000298</v>
      </c>
    </row>
    <row r="14" spans="2:9" ht="12" customHeight="1" x14ac:dyDescent="0.2">
      <c r="B14" s="11" t="s">
        <v>18</v>
      </c>
      <c r="C14" s="12">
        <v>8822204.1999999993</v>
      </c>
      <c r="D14" s="13">
        <v>902854</v>
      </c>
      <c r="E14" s="18">
        <f t="shared" si="0"/>
        <v>9725058.1999999993</v>
      </c>
      <c r="F14" s="12">
        <v>9721393.1199999992</v>
      </c>
      <c r="G14" s="12">
        <v>9721393.1199999992</v>
      </c>
      <c r="H14" s="20">
        <f t="shared" si="1"/>
        <v>3665.0800000000745</v>
      </c>
    </row>
    <row r="15" spans="2:9" ht="12" customHeight="1" x14ac:dyDescent="0.2">
      <c r="B15" s="11" t="s">
        <v>19</v>
      </c>
      <c r="C15" s="12">
        <v>1590376.47</v>
      </c>
      <c r="D15" s="13">
        <v>-1536562.32</v>
      </c>
      <c r="E15" s="18">
        <f t="shared" si="0"/>
        <v>53814.149999999907</v>
      </c>
      <c r="F15" s="12">
        <v>0</v>
      </c>
      <c r="G15" s="12">
        <v>0</v>
      </c>
      <c r="H15" s="20">
        <f t="shared" si="1"/>
        <v>53814.149999999907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9588348</v>
      </c>
      <c r="D17" s="16">
        <f>SUM(D18:D26)</f>
        <v>-2996309</v>
      </c>
      <c r="E17" s="16">
        <f t="shared" si="0"/>
        <v>6592039</v>
      </c>
      <c r="F17" s="16">
        <f>SUM(F18:F26)</f>
        <v>6154245.9699999988</v>
      </c>
      <c r="G17" s="16">
        <f>SUM(G18:G26)</f>
        <v>6154245.9699999988</v>
      </c>
      <c r="H17" s="16">
        <f t="shared" si="1"/>
        <v>437793.03000000119</v>
      </c>
    </row>
    <row r="18" spans="2:8" ht="24" x14ac:dyDescent="0.2">
      <c r="B18" s="9" t="s">
        <v>22</v>
      </c>
      <c r="C18" s="12">
        <v>1435500</v>
      </c>
      <c r="D18" s="13">
        <v>-278049</v>
      </c>
      <c r="E18" s="18">
        <f t="shared" si="0"/>
        <v>1157451</v>
      </c>
      <c r="F18" s="12">
        <v>1026876.03</v>
      </c>
      <c r="G18" s="12">
        <v>1026876.03</v>
      </c>
      <c r="H18" s="20">
        <f t="shared" si="1"/>
        <v>130574.96999999997</v>
      </c>
    </row>
    <row r="19" spans="2:8" ht="12" customHeight="1" x14ac:dyDescent="0.2">
      <c r="B19" s="9" t="s">
        <v>23</v>
      </c>
      <c r="C19" s="12">
        <v>538000</v>
      </c>
      <c r="D19" s="13">
        <v>156090</v>
      </c>
      <c r="E19" s="18">
        <f t="shared" si="0"/>
        <v>694090</v>
      </c>
      <c r="F19" s="12">
        <v>670865.74</v>
      </c>
      <c r="G19" s="12">
        <v>670865.74</v>
      </c>
      <c r="H19" s="20">
        <f t="shared" si="1"/>
        <v>23224.260000000009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47000</v>
      </c>
      <c r="D21" s="13">
        <v>19400</v>
      </c>
      <c r="E21" s="18">
        <f t="shared" si="0"/>
        <v>66400</v>
      </c>
      <c r="F21" s="12">
        <v>60551.75</v>
      </c>
      <c r="G21" s="12">
        <v>60551.75</v>
      </c>
      <c r="H21" s="20">
        <f t="shared" si="1"/>
        <v>5848.25</v>
      </c>
    </row>
    <row r="22" spans="2:8" ht="12" customHeight="1" x14ac:dyDescent="0.2">
      <c r="B22" s="9" t="s">
        <v>26</v>
      </c>
      <c r="C22" s="12">
        <v>4365000</v>
      </c>
      <c r="D22" s="13">
        <v>-2360900</v>
      </c>
      <c r="E22" s="18">
        <f t="shared" si="0"/>
        <v>2004100</v>
      </c>
      <c r="F22" s="12">
        <v>1971083.16</v>
      </c>
      <c r="G22" s="12">
        <v>1971083.16</v>
      </c>
      <c r="H22" s="20">
        <f t="shared" si="1"/>
        <v>33016.840000000084</v>
      </c>
    </row>
    <row r="23" spans="2:8" ht="12" customHeight="1" x14ac:dyDescent="0.2">
      <c r="B23" s="9" t="s">
        <v>27</v>
      </c>
      <c r="C23" s="12">
        <v>1300000</v>
      </c>
      <c r="D23" s="13">
        <v>-75000</v>
      </c>
      <c r="E23" s="18">
        <f t="shared" si="0"/>
        <v>1225000</v>
      </c>
      <c r="F23" s="12">
        <v>1210799.5900000001</v>
      </c>
      <c r="G23" s="12">
        <v>1210799.5900000001</v>
      </c>
      <c r="H23" s="20">
        <f t="shared" si="1"/>
        <v>14200.409999999916</v>
      </c>
    </row>
    <row r="24" spans="2:8" ht="12" customHeight="1" x14ac:dyDescent="0.2">
      <c r="B24" s="9" t="s">
        <v>28</v>
      </c>
      <c r="C24" s="12">
        <v>907848</v>
      </c>
      <c r="D24" s="13">
        <v>-378250</v>
      </c>
      <c r="E24" s="18">
        <f t="shared" si="0"/>
        <v>529598</v>
      </c>
      <c r="F24" s="12">
        <v>503047.6</v>
      </c>
      <c r="G24" s="12">
        <v>503047.6</v>
      </c>
      <c r="H24" s="20">
        <f t="shared" si="1"/>
        <v>26550.400000000023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995000</v>
      </c>
      <c r="D26" s="13">
        <v>-79600</v>
      </c>
      <c r="E26" s="18">
        <f t="shared" si="0"/>
        <v>915400</v>
      </c>
      <c r="F26" s="12">
        <v>711022.1</v>
      </c>
      <c r="G26" s="12">
        <v>711022.1</v>
      </c>
      <c r="H26" s="20">
        <f t="shared" si="1"/>
        <v>204377.90000000002</v>
      </c>
    </row>
    <row r="27" spans="2:8" ht="20.100000000000001" customHeight="1" x14ac:dyDescent="0.2">
      <c r="B27" s="6" t="s">
        <v>31</v>
      </c>
      <c r="C27" s="16">
        <f>SUM(C28:C36)</f>
        <v>21282800</v>
      </c>
      <c r="D27" s="16">
        <f>SUM(D28:D36)</f>
        <v>-447389.62999999989</v>
      </c>
      <c r="E27" s="16">
        <f>D27+C27</f>
        <v>20835410.370000001</v>
      </c>
      <c r="F27" s="16">
        <f>SUM(F28:F36)</f>
        <v>19681001.900000002</v>
      </c>
      <c r="G27" s="16">
        <f>SUM(G28:G36)</f>
        <v>19681001.900000002</v>
      </c>
      <c r="H27" s="16">
        <f t="shared" si="1"/>
        <v>1154408.4699999988</v>
      </c>
    </row>
    <row r="28" spans="2:8" x14ac:dyDescent="0.2">
      <c r="B28" s="9" t="s">
        <v>32</v>
      </c>
      <c r="C28" s="12">
        <v>2211000</v>
      </c>
      <c r="D28" s="13">
        <v>-174903</v>
      </c>
      <c r="E28" s="18">
        <f t="shared" ref="E28:E36" si="2">C28+D28</f>
        <v>2036097</v>
      </c>
      <c r="F28" s="12">
        <v>1754099.55</v>
      </c>
      <c r="G28" s="12">
        <v>1754099.55</v>
      </c>
      <c r="H28" s="20">
        <f t="shared" si="1"/>
        <v>281997.44999999995</v>
      </c>
    </row>
    <row r="29" spans="2:8" x14ac:dyDescent="0.2">
      <c r="B29" s="9" t="s">
        <v>33</v>
      </c>
      <c r="C29" s="12">
        <v>5191000</v>
      </c>
      <c r="D29" s="13">
        <v>-2533264</v>
      </c>
      <c r="E29" s="18">
        <f t="shared" si="2"/>
        <v>2657736</v>
      </c>
      <c r="F29" s="12">
        <v>2656885.94</v>
      </c>
      <c r="G29" s="12">
        <v>2656885.94</v>
      </c>
      <c r="H29" s="20">
        <f t="shared" si="1"/>
        <v>850.06000000005588</v>
      </c>
    </row>
    <row r="30" spans="2:8" ht="12" customHeight="1" x14ac:dyDescent="0.2">
      <c r="B30" s="9" t="s">
        <v>34</v>
      </c>
      <c r="C30" s="12">
        <v>1075000</v>
      </c>
      <c r="D30" s="13">
        <v>-337341</v>
      </c>
      <c r="E30" s="18">
        <f t="shared" si="2"/>
        <v>737659</v>
      </c>
      <c r="F30" s="12">
        <v>708558.29</v>
      </c>
      <c r="G30" s="12">
        <v>708558.29</v>
      </c>
      <c r="H30" s="20">
        <f t="shared" si="1"/>
        <v>29100.709999999963</v>
      </c>
    </row>
    <row r="31" spans="2:8" x14ac:dyDescent="0.2">
      <c r="B31" s="9" t="s">
        <v>35</v>
      </c>
      <c r="C31" s="12">
        <v>430000</v>
      </c>
      <c r="D31" s="13">
        <v>261437</v>
      </c>
      <c r="E31" s="18">
        <f t="shared" si="2"/>
        <v>691437</v>
      </c>
      <c r="F31" s="12">
        <v>687488</v>
      </c>
      <c r="G31" s="12">
        <v>687488</v>
      </c>
      <c r="H31" s="20">
        <f t="shared" si="1"/>
        <v>3949</v>
      </c>
    </row>
    <row r="32" spans="2:8" ht="24" x14ac:dyDescent="0.2">
      <c r="B32" s="9" t="s">
        <v>36</v>
      </c>
      <c r="C32" s="12">
        <v>1675000</v>
      </c>
      <c r="D32" s="13">
        <v>1215908.3700000001</v>
      </c>
      <c r="E32" s="18">
        <f t="shared" si="2"/>
        <v>2890908.37</v>
      </c>
      <c r="F32" s="12">
        <v>2352776.42</v>
      </c>
      <c r="G32" s="12">
        <v>2352776.42</v>
      </c>
      <c r="H32" s="20">
        <f t="shared" si="1"/>
        <v>538131.95000000019</v>
      </c>
    </row>
    <row r="33" spans="2:8" x14ac:dyDescent="0.2">
      <c r="B33" s="9" t="s">
        <v>37</v>
      </c>
      <c r="C33" s="12">
        <v>10000000</v>
      </c>
      <c r="D33" s="13">
        <v>0</v>
      </c>
      <c r="E33" s="18">
        <f t="shared" si="2"/>
        <v>10000000</v>
      </c>
      <c r="F33" s="12">
        <v>9718769.7200000007</v>
      </c>
      <c r="G33" s="12">
        <v>9718769.7200000007</v>
      </c>
      <c r="H33" s="20">
        <f t="shared" si="1"/>
        <v>281230.27999999933</v>
      </c>
    </row>
    <row r="34" spans="2:8" x14ac:dyDescent="0.2">
      <c r="B34" s="9" t="s">
        <v>38</v>
      </c>
      <c r="C34" s="12">
        <v>59000</v>
      </c>
      <c r="D34" s="13">
        <v>167172</v>
      </c>
      <c r="E34" s="18">
        <f t="shared" si="2"/>
        <v>226172</v>
      </c>
      <c r="F34" s="12">
        <v>217279.91</v>
      </c>
      <c r="G34" s="12">
        <v>217279.91</v>
      </c>
      <c r="H34" s="20">
        <f t="shared" si="1"/>
        <v>8892.0899999999965</v>
      </c>
    </row>
    <row r="35" spans="2:8" x14ac:dyDescent="0.2">
      <c r="B35" s="9" t="s">
        <v>39</v>
      </c>
      <c r="C35" s="12">
        <v>641800</v>
      </c>
      <c r="D35" s="13">
        <v>536641</v>
      </c>
      <c r="E35" s="18">
        <f t="shared" si="2"/>
        <v>1178441</v>
      </c>
      <c r="F35" s="12">
        <v>1168631.98</v>
      </c>
      <c r="G35" s="12">
        <v>1168631.98</v>
      </c>
      <c r="H35" s="20">
        <f t="shared" si="1"/>
        <v>9809.0200000000186</v>
      </c>
    </row>
    <row r="36" spans="2:8" x14ac:dyDescent="0.2">
      <c r="B36" s="9" t="s">
        <v>40</v>
      </c>
      <c r="C36" s="12">
        <v>0</v>
      </c>
      <c r="D36" s="13">
        <v>416960</v>
      </c>
      <c r="E36" s="18">
        <f t="shared" si="2"/>
        <v>416960</v>
      </c>
      <c r="F36" s="12">
        <v>416512.09</v>
      </c>
      <c r="G36" s="12">
        <v>416512.09</v>
      </c>
      <c r="H36" s="20">
        <f t="shared" si="1"/>
        <v>447.90999999997439</v>
      </c>
    </row>
    <row r="37" spans="2:8" ht="20.100000000000001" customHeight="1" x14ac:dyDescent="0.2">
      <c r="B37" s="7" t="s">
        <v>41</v>
      </c>
      <c r="C37" s="16">
        <f>SUM(C38:C46)</f>
        <v>6565000</v>
      </c>
      <c r="D37" s="16">
        <f>SUM(D38:D46)</f>
        <v>785890</v>
      </c>
      <c r="E37" s="16">
        <f>C37+D37</f>
        <v>7350890</v>
      </c>
      <c r="F37" s="16">
        <f>SUM(F38:F46)</f>
        <v>7319579.4699999997</v>
      </c>
      <c r="G37" s="16">
        <f>SUM(G38:G46)</f>
        <v>7319579.4699999997</v>
      </c>
      <c r="H37" s="16">
        <f t="shared" si="1"/>
        <v>31310.530000000261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80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6565000</v>
      </c>
      <c r="D41" s="13">
        <v>785890</v>
      </c>
      <c r="E41" s="18">
        <f t="shared" si="3"/>
        <v>7350890</v>
      </c>
      <c r="F41" s="12">
        <v>7319579.4699999997</v>
      </c>
      <c r="G41" s="12">
        <v>7319579.4699999997</v>
      </c>
      <c r="H41" s="20">
        <f t="shared" ref="H41:H72" si="4">E41-F41</f>
        <v>31310.530000000261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1030000</v>
      </c>
      <c r="D47" s="16">
        <f>SUM(D48:D56)</f>
        <v>18963454</v>
      </c>
      <c r="E47" s="16">
        <f t="shared" si="3"/>
        <v>19993454</v>
      </c>
      <c r="F47" s="16">
        <f>SUM(F48:F56)</f>
        <v>17105176.68</v>
      </c>
      <c r="G47" s="16">
        <f>SUM(G48:G56)</f>
        <v>17105176.68</v>
      </c>
      <c r="H47" s="16">
        <f t="shared" si="4"/>
        <v>2888277.3200000003</v>
      </c>
    </row>
    <row r="48" spans="2:8" x14ac:dyDescent="0.2">
      <c r="B48" s="9" t="s">
        <v>52</v>
      </c>
      <c r="C48" s="12">
        <v>500000</v>
      </c>
      <c r="D48" s="13">
        <v>196150</v>
      </c>
      <c r="E48" s="18">
        <f t="shared" si="3"/>
        <v>696150</v>
      </c>
      <c r="F48" s="12">
        <v>345231.22</v>
      </c>
      <c r="G48" s="12">
        <v>345231.22</v>
      </c>
      <c r="H48" s="20">
        <f t="shared" si="4"/>
        <v>350918.78</v>
      </c>
    </row>
    <row r="49" spans="2:8" x14ac:dyDescent="0.2">
      <c r="B49" s="9" t="s">
        <v>53</v>
      </c>
      <c r="C49" s="12">
        <v>100000</v>
      </c>
      <c r="D49" s="13">
        <v>160368</v>
      </c>
      <c r="E49" s="18">
        <f t="shared" si="3"/>
        <v>260368</v>
      </c>
      <c r="F49" s="12">
        <v>260164.73</v>
      </c>
      <c r="G49" s="12">
        <v>260164.73</v>
      </c>
      <c r="H49" s="20">
        <f t="shared" si="4"/>
        <v>203.26999999998952</v>
      </c>
    </row>
    <row r="50" spans="2:8" x14ac:dyDescent="0.2">
      <c r="B50" s="9" t="s">
        <v>54</v>
      </c>
      <c r="C50" s="12">
        <v>430000</v>
      </c>
      <c r="D50" s="13">
        <v>58300</v>
      </c>
      <c r="E50" s="18">
        <f t="shared" si="3"/>
        <v>488300</v>
      </c>
      <c r="F50" s="12">
        <v>488208.92</v>
      </c>
      <c r="G50" s="12">
        <v>488208.92</v>
      </c>
      <c r="H50" s="20">
        <f t="shared" si="4"/>
        <v>91.080000000016298</v>
      </c>
    </row>
    <row r="51" spans="2:8" x14ac:dyDescent="0.2">
      <c r="B51" s="9" t="s">
        <v>55</v>
      </c>
      <c r="C51" s="12">
        <v>0</v>
      </c>
      <c r="D51" s="13">
        <v>2535600</v>
      </c>
      <c r="E51" s="18">
        <f t="shared" si="3"/>
        <v>2535600</v>
      </c>
      <c r="F51" s="12">
        <v>0</v>
      </c>
      <c r="G51" s="12">
        <v>0</v>
      </c>
      <c r="H51" s="20">
        <f t="shared" si="4"/>
        <v>2535600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0</v>
      </c>
      <c r="D53" s="13">
        <v>150700</v>
      </c>
      <c r="E53" s="18">
        <f t="shared" si="3"/>
        <v>150700</v>
      </c>
      <c r="F53" s="12">
        <v>149235.81</v>
      </c>
      <c r="G53" s="12">
        <v>149235.81</v>
      </c>
      <c r="H53" s="20">
        <f t="shared" si="4"/>
        <v>1464.1900000000023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15862336</v>
      </c>
      <c r="E55" s="18">
        <f t="shared" si="3"/>
        <v>15862336</v>
      </c>
      <c r="F55" s="12">
        <v>15862336</v>
      </c>
      <c r="G55" s="12">
        <v>15862336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30000000</v>
      </c>
      <c r="D57" s="16">
        <f>SUM(D58:D60)</f>
        <v>-7371000</v>
      </c>
      <c r="E57" s="16">
        <f t="shared" si="3"/>
        <v>22629000</v>
      </c>
      <c r="F57" s="16">
        <f>SUM(F58:F60)</f>
        <v>3233644.13</v>
      </c>
      <c r="G57" s="16">
        <f>SUM(G58:G60)</f>
        <v>3233644.13</v>
      </c>
      <c r="H57" s="16">
        <f t="shared" si="4"/>
        <v>19395355.870000001</v>
      </c>
    </row>
    <row r="58" spans="2:8" x14ac:dyDescent="0.2">
      <c r="B58" s="9" t="s">
        <v>62</v>
      </c>
      <c r="C58" s="12">
        <v>0</v>
      </c>
      <c r="D58" s="13">
        <v>3329000</v>
      </c>
      <c r="E58" s="18">
        <f t="shared" si="3"/>
        <v>3329000</v>
      </c>
      <c r="F58" s="12">
        <v>3233644.13</v>
      </c>
      <c r="G58" s="12">
        <v>3233644.13</v>
      </c>
      <c r="H58" s="20">
        <f t="shared" si="4"/>
        <v>95355.870000000112</v>
      </c>
    </row>
    <row r="59" spans="2:8" x14ac:dyDescent="0.2">
      <c r="B59" s="9" t="s">
        <v>63</v>
      </c>
      <c r="C59" s="12">
        <v>30000000</v>
      </c>
      <c r="D59" s="13">
        <v>-10700000</v>
      </c>
      <c r="E59" s="18">
        <f t="shared" si="3"/>
        <v>19300000</v>
      </c>
      <c r="F59" s="12">
        <v>0</v>
      </c>
      <c r="G59" s="12">
        <v>0</v>
      </c>
      <c r="H59" s="18">
        <f t="shared" si="4"/>
        <v>19300000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116396959.03</v>
      </c>
      <c r="D81" s="22">
        <f>SUM(D73,D69,D61,D57,D47,D37,D27,D17,D9)</f>
        <v>10484645.370000001</v>
      </c>
      <c r="E81" s="22">
        <f>C81+D81</f>
        <v>126881604.40000001</v>
      </c>
      <c r="F81" s="22">
        <f>SUM(F73,F69,F61,F57,F47,F37,F17,F27,F9)</f>
        <v>102845781.39000002</v>
      </c>
      <c r="G81" s="22">
        <f>SUM(G73,G69,G61,G57,G47,G37,G27,G17,G9)</f>
        <v>102845781.39</v>
      </c>
      <c r="H81" s="22">
        <f t="shared" si="5"/>
        <v>24035823.00999999</v>
      </c>
    </row>
    <row r="83" spans="2:8" s="23" customFormat="1" x14ac:dyDescent="0.2"/>
    <row r="84" spans="2:8" s="23" customFormat="1" x14ac:dyDescent="0.2">
      <c r="C84" s="42"/>
      <c r="G84" s="42"/>
    </row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2019-12-04T16:22:52Z</dcterms:created>
  <dcterms:modified xsi:type="dcterms:W3CDTF">2026-01-23T15:04:52Z</dcterms:modified>
</cp:coreProperties>
</file>