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1ER TRIM 2024\"/>
    </mc:Choice>
  </mc:AlternateContent>
  <workbookProtection lockStructure="1"/>
  <bookViews>
    <workbookView xWindow="-105" yWindow="-105" windowWidth="23250" windowHeight="12450"/>
  </bookViews>
  <sheets>
    <sheet name="EAEPE_COG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H80" i="1" l="1"/>
  <c r="H62" i="1"/>
  <c r="H60" i="1"/>
  <c r="H13" i="1"/>
  <c r="G17" i="1"/>
  <c r="F17" i="1"/>
  <c r="D17" i="1"/>
  <c r="C17" i="1"/>
  <c r="G27" i="1"/>
  <c r="F27" i="1"/>
  <c r="D27" i="1"/>
  <c r="C27" i="1"/>
  <c r="G37" i="1"/>
  <c r="F37" i="1"/>
  <c r="D37" i="1"/>
  <c r="C37" i="1"/>
  <c r="G47" i="1"/>
  <c r="F47" i="1"/>
  <c r="D47" i="1"/>
  <c r="C47" i="1"/>
  <c r="G57" i="1"/>
  <c r="F57" i="1"/>
  <c r="D57" i="1"/>
  <c r="C57" i="1"/>
  <c r="G61" i="1"/>
  <c r="F61" i="1"/>
  <c r="D61" i="1"/>
  <c r="E61" i="1" s="1"/>
  <c r="H61" i="1" s="1"/>
  <c r="C61" i="1"/>
  <c r="G69" i="1"/>
  <c r="F69" i="1"/>
  <c r="D69" i="1"/>
  <c r="C69" i="1"/>
  <c r="E69" i="1" s="1"/>
  <c r="H69" i="1" s="1"/>
  <c r="G73" i="1"/>
  <c r="F73" i="1"/>
  <c r="F81" i="1" s="1"/>
  <c r="D73" i="1"/>
  <c r="C73" i="1"/>
  <c r="E73" i="1" s="1"/>
  <c r="H73" i="1" s="1"/>
  <c r="G9" i="1"/>
  <c r="F9" i="1"/>
  <c r="D9" i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2" i="1"/>
  <c r="H72" i="1" s="1"/>
  <c r="E71" i="1"/>
  <c r="H71" i="1" s="1"/>
  <c r="E70" i="1"/>
  <c r="H70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H15" i="1" s="1"/>
  <c r="E14" i="1"/>
  <c r="H14" i="1" s="1"/>
  <c r="E12" i="1"/>
  <c r="H12" i="1" s="1"/>
  <c r="E11" i="1"/>
  <c r="H11" i="1" s="1"/>
  <c r="E10" i="1"/>
  <c r="H10" i="1" s="1"/>
  <c r="C9" i="1"/>
  <c r="E27" i="1" l="1"/>
  <c r="H27" i="1" s="1"/>
  <c r="E17" i="1"/>
  <c r="H17" i="1" s="1"/>
  <c r="G81" i="1"/>
  <c r="D81" i="1"/>
  <c r="E37" i="1"/>
  <c r="H37" i="1" s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<sst xmlns="http://schemas.openxmlformats.org/spreadsheetml/2006/main" count="88" uniqueCount="88">
  <si>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</si>
  <si>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</si>
  <si>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</si>
  <si>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</si>
  <si>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</si>
  <si>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</si>
  <si>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</si>
  <si>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</si>
  <si>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</si>
  <si>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</si>
  <si>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</si>
  <si>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</si>
  <si>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</si>
  <si>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</si>
  <si>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</si>
  <si>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</si>
  <si>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</si>
  <si>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</si>
  <si>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</si>
  <si>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</si>
  <si>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</si>
  <si>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</si>
  <si>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</si>
  <si>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</si>
  <si>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</si>
  <si>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</si>
  <si>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</si>
  <si>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</si>
  <si>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</si>
  <si>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</si>
  <si>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</si>
  <si>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</si>
  <si>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</si>
  <si>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</si>
  <si>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</si>
  <si>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</si>
  <si>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</si>
  <si>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</si>
  <si>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</si>
  <si>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</si>
  <si>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</si>
  <si>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</si>
  <si>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</si>
  <si>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</si>
  <si>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</si>
  <si>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</si>
  <si>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</si>
  <si>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</si>
  <si>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</si>
  <si>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</si>
  <si>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</si>
  <si>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</si>
  <si>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</si>
  <si>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</si>
  <si>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</si>
  <si>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</si>
  <si>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</si>
  <si>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</si>
  <si>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</si>
  <si>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</si>
  <si>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</si>
  <si>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</si>
  <si>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</si>
  <si>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</si>
  <si>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</si>
  <si>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</si>
  <si>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</si>
  <si>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</si>
  <si>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</si>
  <si>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</si>
  <si>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</si>
  <si>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</si>
  <si>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</si>
  <si>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</si>
  <si>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</si>
  <si>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</si>
  <si>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</si>
  <si>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</si>
  <si>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</si>
  <si>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</si>
  <si>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</si>
  <si>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</si>
  <si>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</si>
  <si>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</si>
  <si>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</si>
  <si>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</si>
  <si>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INSTITUTO MUNICIPAL DE PREVENCIÓN Y ATENCIÓN A LA SALUD</t>
  </si>
  <si>
    <t>Del 01 de Enero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</si>
</sst>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illares 2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COG"/>
  <dimension ref="B1:I205"/>
  <sheetViews>
    <sheetView tabSelected="1" topLeftCell="A61" zoomScale="120" zoomScaleNormal="120" workbookViewId="0">
      <selection activeCell="F49" sqref="F49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4.42578125" style="1" bestFit="1" customWidth="1"/>
    <col min="4" max="4" width="13.28515625" style="1" bestFit="1" customWidth="1"/>
    <col min="5" max="8" width="14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3">
      <c r="I1" s="2" t="s">
        <v>0</v>
      </c>
    </row>
    <row r="2" spans="2:9" ht="15" customHeight="1" x14ac:dyDescent="0.2">
      <c r="B2" s="24" t="s">
        <v>86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6" thickBot="1" x14ac:dyDescent="0.3">
      <c r="B5" s="30" t="s">
        <v>87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5">
      <c r="B9" s="6" t="s">
        <v>13</v>
      </c>
      <c r="C9" s="16">
        <f>SUM(C10:C16)</f>
        <v>40693823</v>
      </c>
      <c r="D9" s="16">
        <f>SUM(D10:D16)</f>
        <v>111500</v>
      </c>
      <c r="E9" s="16">
        <f t="shared" ref="E9:E26" si="0">C9+D9</f>
        <v>40805323</v>
      </c>
      <c r="F9" s="16">
        <f>SUM(F10:F16)</f>
        <v>8870527.3399999999</v>
      </c>
      <c r="G9" s="16">
        <f>SUM(G10:G16)</f>
        <v>8870527.3399999999</v>
      </c>
      <c r="H9" s="16">
        <f t="shared" ref="H9:H40" si="1">E9-F9</f>
        <v>31934795.66</v>
      </c>
    </row>
    <row r="10" spans="2:9" ht="12" customHeight="1" x14ac:dyDescent="0.2">
      <c r="B10" s="11" t="s">
        <v>14</v>
      </c>
      <c r="C10" s="12">
        <v>7373275.6399999997</v>
      </c>
      <c r="D10" s="13">
        <v>0</v>
      </c>
      <c r="E10" s="18">
        <f t="shared" si="0"/>
        <v>7373275.6399999997</v>
      </c>
      <c r="F10" s="12">
        <v>1878233.19</v>
      </c>
      <c r="G10" s="12">
        <v>1878233.19</v>
      </c>
      <c r="H10" s="20">
        <f t="shared" si="1"/>
        <v>5495042.4499999993</v>
      </c>
    </row>
    <row r="11" spans="2:9" ht="12" customHeight="1" x14ac:dyDescent="0.2">
      <c r="B11" s="11" t="s">
        <v>15</v>
      </c>
      <c r="C11" s="12">
        <v>10757729.32</v>
      </c>
      <c r="D11" s="13">
        <v>111500</v>
      </c>
      <c r="E11" s="18">
        <f t="shared" si="0"/>
        <v>10869229.32</v>
      </c>
      <c r="F11" s="12">
        <v>2403116.7000000002</v>
      </c>
      <c r="G11" s="12">
        <v>2403116.7000000002</v>
      </c>
      <c r="H11" s="20">
        <f t="shared" si="1"/>
        <v>8466112.620000001</v>
      </c>
    </row>
    <row r="12" spans="2:9" ht="12" customHeight="1" x14ac:dyDescent="0.25">
      <c r="B12" s="11" t="s">
        <v>16</v>
      </c>
      <c r="C12" s="12">
        <v>11325087.050000001</v>
      </c>
      <c r="D12" s="13">
        <v>0</v>
      </c>
      <c r="E12" s="18">
        <f t="shared" si="0"/>
        <v>11325087.050000001</v>
      </c>
      <c r="F12" s="12">
        <v>1883372.62</v>
      </c>
      <c r="G12" s="12">
        <v>1883372.62</v>
      </c>
      <c r="H12" s="20">
        <f t="shared" si="1"/>
        <v>9441714.4299999997</v>
      </c>
    </row>
    <row r="13" spans="2:9" ht="12" customHeight="1" x14ac:dyDescent="0.25">
      <c r="B13" s="11" t="s">
        <v>17</v>
      </c>
      <c r="C13" s="12">
        <v>3789146.56</v>
      </c>
      <c r="D13" s="13">
        <v>0</v>
      </c>
      <c r="E13" s="18">
        <f>C13+D13</f>
        <v>3789146.56</v>
      </c>
      <c r="F13" s="12">
        <v>932750.66</v>
      </c>
      <c r="G13" s="12">
        <v>932750.66</v>
      </c>
      <c r="H13" s="20">
        <f t="shared" si="1"/>
        <v>2856395.9</v>
      </c>
    </row>
    <row r="14" spans="2:9" ht="12" customHeight="1" x14ac:dyDescent="0.2">
      <c r="B14" s="11" t="s">
        <v>18</v>
      </c>
      <c r="C14" s="12">
        <v>7448584.4299999997</v>
      </c>
      <c r="D14" s="13">
        <v>0</v>
      </c>
      <c r="E14" s="18">
        <f t="shared" si="0"/>
        <v>7448584.4299999997</v>
      </c>
      <c r="F14" s="12">
        <v>1773054.17</v>
      </c>
      <c r="G14" s="12">
        <v>1773054.17</v>
      </c>
      <c r="H14" s="20">
        <f t="shared" si="1"/>
        <v>5675530.2599999998</v>
      </c>
    </row>
    <row r="15" spans="2:9" ht="12" customHeight="1" x14ac:dyDescent="0.25">
      <c r="B15" s="11" t="s">
        <v>19</v>
      </c>
      <c r="C15" s="12">
        <v>0</v>
      </c>
      <c r="D15" s="13">
        <v>0</v>
      </c>
      <c r="E15" s="18">
        <f t="shared" si="0"/>
        <v>0</v>
      </c>
      <c r="F15" s="12">
        <v>0</v>
      </c>
      <c r="G15" s="12">
        <v>0</v>
      </c>
      <c r="H15" s="20">
        <f t="shared" si="1"/>
        <v>0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5">
      <c r="B17" s="6" t="s">
        <v>21</v>
      </c>
      <c r="C17" s="16">
        <f>SUM(C18:C26)</f>
        <v>7402374.1200000001</v>
      </c>
      <c r="D17" s="16">
        <f>SUM(D18:D26)</f>
        <v>-273684.18</v>
      </c>
      <c r="E17" s="16">
        <f t="shared" si="0"/>
        <v>7128689.9400000004</v>
      </c>
      <c r="F17" s="16">
        <f>SUM(F18:F26)</f>
        <v>689297.02000000014</v>
      </c>
      <c r="G17" s="16">
        <f>SUM(G18:G26)</f>
        <v>574042.44000000018</v>
      </c>
      <c r="H17" s="16">
        <f t="shared" si="1"/>
        <v>6439392.9199999999</v>
      </c>
    </row>
    <row r="18" spans="2:8" ht="24" x14ac:dyDescent="0.2">
      <c r="B18" s="9" t="s">
        <v>22</v>
      </c>
      <c r="C18" s="12">
        <v>991100.12</v>
      </c>
      <c r="D18" s="13">
        <v>1900</v>
      </c>
      <c r="E18" s="18">
        <f t="shared" si="0"/>
        <v>993000.12</v>
      </c>
      <c r="F18" s="12">
        <v>204597.25</v>
      </c>
      <c r="G18" s="12">
        <v>150936.01</v>
      </c>
      <c r="H18" s="20">
        <f t="shared" si="1"/>
        <v>788402.87</v>
      </c>
    </row>
    <row r="19" spans="2:8" ht="12" customHeight="1" x14ac:dyDescent="0.25">
      <c r="B19" s="9" t="s">
        <v>23</v>
      </c>
      <c r="C19" s="12">
        <v>341500</v>
      </c>
      <c r="D19" s="13">
        <v>800</v>
      </c>
      <c r="E19" s="18">
        <f t="shared" si="0"/>
        <v>342300</v>
      </c>
      <c r="F19" s="12">
        <v>114268.21</v>
      </c>
      <c r="G19" s="12">
        <v>114268.21</v>
      </c>
      <c r="H19" s="20">
        <f t="shared" si="1"/>
        <v>228031.78999999998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52500</v>
      </c>
      <c r="D21" s="13">
        <v>14300</v>
      </c>
      <c r="E21" s="18">
        <f t="shared" si="0"/>
        <v>66800</v>
      </c>
      <c r="F21" s="12">
        <v>15293.76</v>
      </c>
      <c r="G21" s="12">
        <v>15293.76</v>
      </c>
      <c r="H21" s="20">
        <f t="shared" si="1"/>
        <v>51506.239999999998</v>
      </c>
    </row>
    <row r="22" spans="2:8" ht="12" customHeight="1" x14ac:dyDescent="0.2">
      <c r="B22" s="9" t="s">
        <v>26</v>
      </c>
      <c r="C22" s="12">
        <v>3722374</v>
      </c>
      <c r="D22" s="13">
        <v>-348000</v>
      </c>
      <c r="E22" s="18">
        <f t="shared" si="0"/>
        <v>3374374</v>
      </c>
      <c r="F22" s="12">
        <v>58833.33</v>
      </c>
      <c r="G22" s="12">
        <v>50142.95</v>
      </c>
      <c r="H22" s="20">
        <f t="shared" si="1"/>
        <v>3315540.67</v>
      </c>
    </row>
    <row r="23" spans="2:8" ht="12" customHeight="1" x14ac:dyDescent="0.25">
      <c r="B23" s="9" t="s">
        <v>27</v>
      </c>
      <c r="C23" s="12">
        <v>1300000</v>
      </c>
      <c r="D23" s="13">
        <v>0</v>
      </c>
      <c r="E23" s="18">
        <f t="shared" si="0"/>
        <v>1300000</v>
      </c>
      <c r="F23" s="12">
        <v>199895.29</v>
      </c>
      <c r="G23" s="12">
        <v>199895.29</v>
      </c>
      <c r="H23" s="20">
        <f t="shared" si="1"/>
        <v>1100104.71</v>
      </c>
    </row>
    <row r="24" spans="2:8" ht="12" customHeight="1" x14ac:dyDescent="0.2">
      <c r="B24" s="9" t="s">
        <v>28</v>
      </c>
      <c r="C24" s="12">
        <v>438280</v>
      </c>
      <c r="D24" s="13">
        <v>9520</v>
      </c>
      <c r="E24" s="18">
        <f t="shared" si="0"/>
        <v>447800</v>
      </c>
      <c r="F24" s="12">
        <v>8502.7999999999993</v>
      </c>
      <c r="G24" s="12">
        <v>8502.7999999999993</v>
      </c>
      <c r="H24" s="20">
        <f t="shared" si="1"/>
        <v>439297.2</v>
      </c>
    </row>
    <row r="25" spans="2:8" ht="12" customHeight="1" x14ac:dyDescent="0.25">
      <c r="B25" s="9" t="s">
        <v>29</v>
      </c>
      <c r="C25" s="12">
        <v>8620</v>
      </c>
      <c r="D25" s="13">
        <v>0</v>
      </c>
      <c r="E25" s="18">
        <f t="shared" si="0"/>
        <v>8620</v>
      </c>
      <c r="F25" s="12">
        <v>0</v>
      </c>
      <c r="G25" s="12">
        <v>0</v>
      </c>
      <c r="H25" s="20">
        <f t="shared" si="1"/>
        <v>8620</v>
      </c>
    </row>
    <row r="26" spans="2:8" ht="12" customHeight="1" x14ac:dyDescent="0.25">
      <c r="B26" s="9" t="s">
        <v>30</v>
      </c>
      <c r="C26" s="12">
        <v>548000</v>
      </c>
      <c r="D26" s="13">
        <v>47795.82</v>
      </c>
      <c r="E26" s="18">
        <f t="shared" si="0"/>
        <v>595795.81999999995</v>
      </c>
      <c r="F26" s="12">
        <v>87906.38</v>
      </c>
      <c r="G26" s="12">
        <v>35003.42</v>
      </c>
      <c r="H26" s="20">
        <f t="shared" si="1"/>
        <v>507889.43999999994</v>
      </c>
    </row>
    <row r="27" spans="2:8" ht="20.100000000000001" customHeight="1" x14ac:dyDescent="0.2">
      <c r="B27" s="6" t="s">
        <v>31</v>
      </c>
      <c r="C27" s="16">
        <f>SUM(C28:C36)</f>
        <v>12973800</v>
      </c>
      <c r="D27" s="16">
        <f>SUM(D28:D36)</f>
        <v>280916</v>
      </c>
      <c r="E27" s="16">
        <f>D27+C27</f>
        <v>13254716</v>
      </c>
      <c r="F27" s="16">
        <f>SUM(F28:F36)</f>
        <v>1606224.3099999998</v>
      </c>
      <c r="G27" s="16">
        <f>SUM(G28:G36)</f>
        <v>1552625.2499999998</v>
      </c>
      <c r="H27" s="16">
        <f t="shared" si="1"/>
        <v>11648491.689999999</v>
      </c>
    </row>
    <row r="28" spans="2:8" x14ac:dyDescent="0.2">
      <c r="B28" s="9" t="s">
        <v>32</v>
      </c>
      <c r="C28" s="12">
        <v>1193800</v>
      </c>
      <c r="D28" s="13">
        <v>25300</v>
      </c>
      <c r="E28" s="18">
        <f t="shared" ref="E28:E36" si="2">C28+D28</f>
        <v>1219100</v>
      </c>
      <c r="F28" s="12">
        <v>361513.7</v>
      </c>
      <c r="G28" s="12">
        <v>307914.64</v>
      </c>
      <c r="H28" s="20">
        <f t="shared" si="1"/>
        <v>857586.3</v>
      </c>
    </row>
    <row r="29" spans="2:8" x14ac:dyDescent="0.25">
      <c r="B29" s="9" t="s">
        <v>33</v>
      </c>
      <c r="C29" s="12">
        <v>3545000</v>
      </c>
      <c r="D29" s="13">
        <v>36300</v>
      </c>
      <c r="E29" s="18">
        <f t="shared" si="2"/>
        <v>3581300</v>
      </c>
      <c r="F29" s="12">
        <v>461806.64</v>
      </c>
      <c r="G29" s="12">
        <v>461806.64</v>
      </c>
      <c r="H29" s="20">
        <f t="shared" si="1"/>
        <v>3119493.36</v>
      </c>
    </row>
    <row r="30" spans="2:8" ht="12" customHeight="1" x14ac:dyDescent="0.2">
      <c r="B30" s="9" t="s">
        <v>34</v>
      </c>
      <c r="C30" s="12">
        <v>980000</v>
      </c>
      <c r="D30" s="13">
        <v>-18600</v>
      </c>
      <c r="E30" s="18">
        <f t="shared" si="2"/>
        <v>961400</v>
      </c>
      <c r="F30" s="12">
        <v>186350.61</v>
      </c>
      <c r="G30" s="12">
        <v>186350.61</v>
      </c>
      <c r="H30" s="20">
        <f t="shared" si="1"/>
        <v>775049.39</v>
      </c>
    </row>
    <row r="31" spans="2:8" x14ac:dyDescent="0.25">
      <c r="B31" s="9" t="s">
        <v>35</v>
      </c>
      <c r="C31" s="12">
        <v>290000</v>
      </c>
      <c r="D31" s="13">
        <v>0</v>
      </c>
      <c r="E31" s="18">
        <f t="shared" si="2"/>
        <v>290000</v>
      </c>
      <c r="F31" s="12">
        <v>159290.87</v>
      </c>
      <c r="G31" s="12">
        <v>159290.87</v>
      </c>
      <c r="H31" s="20">
        <f t="shared" si="1"/>
        <v>130709.13</v>
      </c>
    </row>
    <row r="32" spans="2:8" ht="24" x14ac:dyDescent="0.2">
      <c r="B32" s="9" t="s">
        <v>36</v>
      </c>
      <c r="C32" s="12">
        <v>1340000</v>
      </c>
      <c r="D32" s="13">
        <v>269016</v>
      </c>
      <c r="E32" s="18">
        <f t="shared" si="2"/>
        <v>1609016</v>
      </c>
      <c r="F32" s="12">
        <v>287707.87</v>
      </c>
      <c r="G32" s="12">
        <v>287707.87</v>
      </c>
      <c r="H32" s="20">
        <f t="shared" si="1"/>
        <v>1321308.1299999999</v>
      </c>
    </row>
    <row r="33" spans="2:8" x14ac:dyDescent="0.2">
      <c r="B33" s="9" t="s">
        <v>37</v>
      </c>
      <c r="C33" s="12">
        <v>5000000</v>
      </c>
      <c r="D33" s="13">
        <v>0</v>
      </c>
      <c r="E33" s="18">
        <f t="shared" si="2"/>
        <v>5000000</v>
      </c>
      <c r="F33" s="12">
        <v>46922</v>
      </c>
      <c r="G33" s="12">
        <v>46922</v>
      </c>
      <c r="H33" s="20">
        <f t="shared" si="1"/>
        <v>4953078</v>
      </c>
    </row>
    <row r="34" spans="2:8" x14ac:dyDescent="0.2">
      <c r="B34" s="9" t="s">
        <v>38</v>
      </c>
      <c r="C34" s="12">
        <v>140000</v>
      </c>
      <c r="D34" s="13">
        <v>0</v>
      </c>
      <c r="E34" s="18">
        <f t="shared" si="2"/>
        <v>140000</v>
      </c>
      <c r="F34" s="12">
        <v>37903.97</v>
      </c>
      <c r="G34" s="12">
        <v>37903.97</v>
      </c>
      <c r="H34" s="20">
        <f t="shared" si="1"/>
        <v>102096.03</v>
      </c>
    </row>
    <row r="35" spans="2:8" x14ac:dyDescent="0.2">
      <c r="B35" s="9" t="s">
        <v>39</v>
      </c>
      <c r="C35" s="12">
        <v>485000</v>
      </c>
      <c r="D35" s="13">
        <v>-31100</v>
      </c>
      <c r="E35" s="18">
        <f t="shared" si="2"/>
        <v>453900</v>
      </c>
      <c r="F35" s="12">
        <v>64728.65</v>
      </c>
      <c r="G35" s="12">
        <v>64728.65</v>
      </c>
      <c r="H35" s="20">
        <f t="shared" si="1"/>
        <v>389171.35</v>
      </c>
    </row>
    <row r="36" spans="2:8" x14ac:dyDescent="0.2">
      <c r="B36" s="9" t="s">
        <v>40</v>
      </c>
      <c r="C36" s="12">
        <v>0</v>
      </c>
      <c r="D36" s="13">
        <v>0</v>
      </c>
      <c r="E36" s="18">
        <f t="shared" si="2"/>
        <v>0</v>
      </c>
      <c r="F36" s="12">
        <v>0</v>
      </c>
      <c r="G36" s="12">
        <v>0</v>
      </c>
      <c r="H36" s="20">
        <f t="shared" si="1"/>
        <v>0</v>
      </c>
    </row>
    <row r="37" spans="2:8" ht="20.100000000000001" customHeight="1" x14ac:dyDescent="0.2">
      <c r="B37" s="7" t="s">
        <v>41</v>
      </c>
      <c r="C37" s="16">
        <f>SUM(C38:C46)</f>
        <v>6565000</v>
      </c>
      <c r="D37" s="16">
        <f>SUM(D38:D46)</f>
        <v>31100</v>
      </c>
      <c r="E37" s="16">
        <f>C37+D37</f>
        <v>6596100</v>
      </c>
      <c r="F37" s="16">
        <f>SUM(F38:F46)</f>
        <v>2390495.1800000002</v>
      </c>
      <c r="G37" s="16">
        <f>SUM(G38:G46)</f>
        <v>2390495.1800000002</v>
      </c>
      <c r="H37" s="16">
        <f t="shared" si="1"/>
        <v>4205604.82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6565000</v>
      </c>
      <c r="D41" s="13">
        <v>31100</v>
      </c>
      <c r="E41" s="18">
        <f t="shared" si="3"/>
        <v>6596100</v>
      </c>
      <c r="F41" s="12">
        <v>2390495.1800000002</v>
      </c>
      <c r="G41" s="12">
        <v>2390495.1800000002</v>
      </c>
      <c r="H41" s="20">
        <f t="shared" ref="H41:H72" si="4">E41-F41</f>
        <v>4205604.82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296008</v>
      </c>
      <c r="D47" s="16">
        <f>SUM(D48:D56)</f>
        <v>1351359.6</v>
      </c>
      <c r="E47" s="16">
        <f t="shared" si="3"/>
        <v>1647367.6</v>
      </c>
      <c r="F47" s="16">
        <f>SUM(F48:F56)</f>
        <v>782954.99</v>
      </c>
      <c r="G47" s="16">
        <f>SUM(G48:G56)</f>
        <v>180058.68</v>
      </c>
      <c r="H47" s="16">
        <f t="shared" si="4"/>
        <v>864412.6100000001</v>
      </c>
    </row>
    <row r="48" spans="2:8" x14ac:dyDescent="0.2">
      <c r="B48" s="9" t="s">
        <v>52</v>
      </c>
      <c r="C48" s="12">
        <v>246008</v>
      </c>
      <c r="D48" s="13">
        <v>123500</v>
      </c>
      <c r="E48" s="18">
        <f t="shared" si="3"/>
        <v>369508</v>
      </c>
      <c r="F48" s="12">
        <v>122570.47</v>
      </c>
      <c r="G48" s="12">
        <v>68133.759999999995</v>
      </c>
      <c r="H48" s="20">
        <f t="shared" si="4"/>
        <v>246937.53</v>
      </c>
    </row>
    <row r="49" spans="2:8" x14ac:dyDescent="0.2">
      <c r="B49" s="9" t="s">
        <v>53</v>
      </c>
      <c r="C49" s="12">
        <v>0</v>
      </c>
      <c r="D49" s="13">
        <v>112000</v>
      </c>
      <c r="E49" s="18">
        <f t="shared" si="3"/>
        <v>112000</v>
      </c>
      <c r="F49" s="12">
        <v>111924.92</v>
      </c>
      <c r="G49" s="12">
        <v>111924.92</v>
      </c>
      <c r="H49" s="20">
        <f t="shared" si="4"/>
        <v>75.080000000001746</v>
      </c>
    </row>
    <row r="50" spans="2:8" x14ac:dyDescent="0.2">
      <c r="B50" s="9" t="s">
        <v>54</v>
      </c>
      <c r="C50" s="12">
        <v>50000</v>
      </c>
      <c r="D50" s="13">
        <v>1087859.6000000001</v>
      </c>
      <c r="E50" s="18">
        <f t="shared" si="3"/>
        <v>1137859.6000000001</v>
      </c>
      <c r="F50" s="12">
        <v>548459.6</v>
      </c>
      <c r="G50" s="12">
        <v>0</v>
      </c>
      <c r="H50" s="20">
        <f t="shared" si="4"/>
        <v>589400.00000000012</v>
      </c>
    </row>
    <row r="51" spans="2:8" x14ac:dyDescent="0.2">
      <c r="B51" s="9" t="s">
        <v>55</v>
      </c>
      <c r="C51" s="12">
        <v>0</v>
      </c>
      <c r="D51" s="13">
        <v>0</v>
      </c>
      <c r="E51" s="18">
        <f t="shared" si="3"/>
        <v>0</v>
      </c>
      <c r="F51" s="12">
        <v>0</v>
      </c>
      <c r="G51" s="12">
        <v>0</v>
      </c>
      <c r="H51" s="20">
        <f t="shared" si="4"/>
        <v>0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0</v>
      </c>
      <c r="D53" s="13">
        <v>0</v>
      </c>
      <c r="E53" s="18">
        <f t="shared" si="3"/>
        <v>0</v>
      </c>
      <c r="F53" s="12">
        <v>0</v>
      </c>
      <c r="G53" s="12">
        <v>0</v>
      </c>
      <c r="H53" s="20">
        <f t="shared" si="4"/>
        <v>0</v>
      </c>
    </row>
    <row r="54" spans="2:8" x14ac:dyDescent="0.2">
      <c r="B54" s="9" t="s">
        <v>58</v>
      </c>
      <c r="C54" s="12">
        <v>0</v>
      </c>
      <c r="D54" s="13">
        <v>28000</v>
      </c>
      <c r="E54" s="18">
        <f t="shared" si="3"/>
        <v>28000</v>
      </c>
      <c r="F54" s="12">
        <v>0</v>
      </c>
      <c r="G54" s="12">
        <v>0</v>
      </c>
      <c r="H54" s="20">
        <f t="shared" si="4"/>
        <v>28000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10000000</v>
      </c>
      <c r="D57" s="16">
        <f>SUM(D58:D60)</f>
        <v>-1501191.42</v>
      </c>
      <c r="E57" s="16">
        <f t="shared" si="3"/>
        <v>8498808.5800000001</v>
      </c>
      <c r="F57" s="16">
        <f>SUM(F58:F60)</f>
        <v>0</v>
      </c>
      <c r="G57" s="16">
        <f>SUM(G58:G60)</f>
        <v>0</v>
      </c>
      <c r="H57" s="16">
        <f t="shared" si="4"/>
        <v>8498808.5800000001</v>
      </c>
    </row>
    <row r="58" spans="2:8" x14ac:dyDescent="0.2">
      <c r="B58" s="9" t="s">
        <v>62</v>
      </c>
      <c r="C58" s="12">
        <v>0</v>
      </c>
      <c r="D58" s="13">
        <v>0</v>
      </c>
      <c r="E58" s="18">
        <f t="shared" si="3"/>
        <v>0</v>
      </c>
      <c r="F58" s="12">
        <v>0</v>
      </c>
      <c r="G58" s="12">
        <v>0</v>
      </c>
      <c r="H58" s="20">
        <f t="shared" si="4"/>
        <v>0</v>
      </c>
    </row>
    <row r="59" spans="2:8" x14ac:dyDescent="0.2">
      <c r="B59" s="9" t="s">
        <v>63</v>
      </c>
      <c r="C59" s="12">
        <v>10000000</v>
      </c>
      <c r="D59" s="13">
        <v>-1501191.42</v>
      </c>
      <c r="E59" s="18">
        <f t="shared" si="3"/>
        <v>8498808.5800000001</v>
      </c>
      <c r="F59" s="12">
        <v>0</v>
      </c>
      <c r="G59" s="12">
        <v>0</v>
      </c>
      <c r="H59" s="18">
        <f t="shared" si="4"/>
        <v>8498808.5800000001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77931005.120000005</v>
      </c>
      <c r="D81" s="22">
        <f>SUM(D73,D69,D61,D57,D47,D37,D27,D17,D9)</f>
        <v>1.7462298274040222E-10</v>
      </c>
      <c r="E81" s="22">
        <f>C81+D81</f>
        <v>77931005.120000005</v>
      </c>
      <c r="F81" s="22">
        <f>SUM(F73,F69,F61,F57,F47,F37,F17,F27,F9)</f>
        <v>14339498.84</v>
      </c>
      <c r="G81" s="22">
        <f>SUM(G73,G69,G61,G57,G47,G37,G27,G17,G9)</f>
        <v>13567748.890000001</v>
      </c>
      <c r="H81" s="22">
        <f t="shared" si="5"/>
        <v>63591506.280000001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2019-12-04T16:22:52Z</dcterms:created>
  <dcterms:modified xsi:type="dcterms:W3CDTF">2024-04-24T23:05:58Z</dcterms:modified>
</cp:coreProperties>
</file>