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B407F3F8-3E2B-450A-8DDE-41318ADFF05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F26" i="1" s="1"/>
  <c r="D24" i="1"/>
  <c r="C24" i="1"/>
  <c r="E24" i="1" s="1"/>
  <c r="G18" i="1"/>
  <c r="H18" i="1" s="1"/>
  <c r="F18" i="1"/>
  <c r="D18" i="1"/>
  <c r="C18" i="1"/>
  <c r="G8" i="1"/>
  <c r="G26" i="1" s="1"/>
  <c r="F8" i="1"/>
  <c r="D8" i="1"/>
  <c r="C8" i="1"/>
  <c r="H24" i="1" l="1"/>
  <c r="E18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<sst xmlns="http://schemas.openxmlformats.org/spreadsheetml/2006/main" count="36" uniqueCount="32">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</sst>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4" fontId="4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5"/>
  <sheetViews>
    <sheetView tabSelected="1" zoomScaleNormal="100" workbookViewId="0">
      <selection activeCell="K24" sqref="K24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5.42578125" style="1" customWidth="1"/>
    <col min="6" max="6" width="13.28515625" style="1" customWidth="1"/>
    <col min="7" max="7" width="14.42578125" style="1" customWidth="1"/>
    <col min="8" max="8" width="13.85546875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30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31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116396959.03</v>
      </c>
      <c r="D18" s="18">
        <f>SUM(D19:D22)</f>
        <v>2260000</v>
      </c>
      <c r="E18" s="21">
        <f>C18+D18</f>
        <v>118656959.03</v>
      </c>
      <c r="F18" s="18">
        <f>SUM(F19:F22)</f>
        <v>17942995.699999999</v>
      </c>
      <c r="G18" s="21">
        <f>SUM(G19:G22)</f>
        <v>17942995.699999999</v>
      </c>
      <c r="H18" s="5">
        <f>G18-C18</f>
        <v>-98453963.329999998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49">
        <v>6400000</v>
      </c>
      <c r="D21" s="49">
        <v>900000</v>
      </c>
      <c r="E21" s="23">
        <f>C21+D21</f>
        <v>7300000</v>
      </c>
      <c r="F21" s="50">
        <v>2947998.84</v>
      </c>
      <c r="G21" s="49">
        <v>2947998.84</v>
      </c>
      <c r="H21" s="7">
        <f>G21-C21</f>
        <v>-3452001.16</v>
      </c>
    </row>
    <row r="22" spans="2:8" x14ac:dyDescent="0.2">
      <c r="B22" s="6" t="s">
        <v>22</v>
      </c>
      <c r="C22" s="49">
        <v>109996959.03</v>
      </c>
      <c r="D22" s="49">
        <v>1360000</v>
      </c>
      <c r="E22" s="23">
        <f>C22+D22</f>
        <v>111356959.03</v>
      </c>
      <c r="F22" s="50">
        <v>14994996.859999999</v>
      </c>
      <c r="G22" s="50">
        <v>14994996.859999999</v>
      </c>
      <c r="H22" s="7">
        <f>G22-C22</f>
        <v>-95001962.170000002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116396959.03</v>
      </c>
      <c r="D26" s="26">
        <f>SUM(D24,D18,D8)</f>
        <v>2260000</v>
      </c>
      <c r="E26" s="15">
        <f>SUM(D26,C26)</f>
        <v>118656959.03</v>
      </c>
      <c r="F26" s="26">
        <f>SUM(F24,F18,F8)</f>
        <v>17942995.699999999</v>
      </c>
      <c r="G26" s="15">
        <f>SUM(G24,G18,G8)</f>
        <v>17942995.699999999</v>
      </c>
      <c r="H26" s="29">
        <f>SUM(G26-C26)</f>
        <v>-98453963.329999998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8" s="3" customFormat="1" x14ac:dyDescent="0.2"/>
    <row r="34" spans="2:8" s="3" customFormat="1" ht="150" customHeight="1" x14ac:dyDescent="0.2">
      <c r="B34" s="28" t="s">
        <v>29</v>
      </c>
      <c r="C34" s="28"/>
      <c r="D34" s="28"/>
      <c r="E34" s="28"/>
      <c r="F34" s="28"/>
      <c r="G34" s="28"/>
      <c r="H34" s="28"/>
    </row>
    <row r="35" spans="2:8" s="3" customFormat="1" x14ac:dyDescent="0.2"/>
    <row r="36" spans="2:8" s="3" customFormat="1" x14ac:dyDescent="0.2"/>
    <row r="37" spans="2:8" s="3" customFormat="1" x14ac:dyDescent="0.2"/>
    <row r="38" spans="2:8" s="3" customFormat="1" x14ac:dyDescent="0.2"/>
    <row r="39" spans="2:8" s="3" customFormat="1" x14ac:dyDescent="0.2"/>
    <row r="40" spans="2:8" s="3" customFormat="1" x14ac:dyDescent="0.2"/>
    <row r="41" spans="2:8" s="3" customFormat="1" x14ac:dyDescent="0.2"/>
    <row r="42" spans="2:8" s="3" customFormat="1" x14ac:dyDescent="0.2"/>
    <row r="43" spans="2:8" s="3" customFormat="1" x14ac:dyDescent="0.2"/>
    <row r="44" spans="2:8" s="3" customFormat="1" x14ac:dyDescent="0.2"/>
    <row r="45" spans="2:8" s="3" customFormat="1" x14ac:dyDescent="0.2"/>
    <row r="46" spans="2:8" s="3" customFormat="1" x14ac:dyDescent="0.2"/>
    <row r="47" spans="2:8" s="3" customFormat="1" x14ac:dyDescent="0.2"/>
    <row r="48" spans="2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sheetProtection algorithmName="SHA-512" hashValue="6MMrkk1ukUATqZ4pGhnX5sC7nhWqTa1gBW8D/bzYhJ6cJfxhql9jvFVyHv1ox2ybYaC1nu2iEfVP23NTbAHeaQ==" saltValue="A49j5QT3vtBjEIhoFLcGDA==" spinCount="100000" sheet="1" formatCells="0" formatColumns="0" formatRows="0"/>
  <mergeCells count="9">
    <mergeCell ref="B34:H34"/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2019-12-05T18:23:32Z</dcterms:created>
  <dcterms:modified xsi:type="dcterms:W3CDTF">2025-07-22T18:28:17Z</dcterms:modified>
</cp:coreProperties>
</file>