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4TO TRIM 2024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6" i="1"/>
  <c r="H29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E27" i="1"/>
  <c r="H27" i="1"/>
  <c r="E17" i="1"/>
  <c r="H1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<sst xmlns="http://schemas.openxmlformats.org/spreadsheetml/2006/main" count="88" uniqueCount="88">
  <si>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</si>
  <si>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</si>
  <si>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</si>
  <si>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</si>
  <si>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</si>
  <si>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</si>
  <si>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</si>
  <si>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</si>
  <si>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</si>
  <si>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</si>
  <si>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</si>
  <si>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</si>
  <si>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</si>
  <si>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</si>
  <si>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</si>
  <si>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</si>
  <si>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</si>
  <si>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</si>
  <si>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</si>
  <si>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</si>
  <si>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</si>
  <si>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</si>
  <si>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</si>
  <si>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</si>
  <si>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</si>
  <si>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</si>
  <si>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</si>
  <si>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</si>
  <si>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</si>
  <si>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</si>
  <si>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</si>
  <si>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</si>
  <si>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</si>
  <si>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</si>
  <si>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</si>
  <si>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</si>
  <si>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</si>
  <si>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</si>
  <si>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</si>
  <si>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</si>
  <si>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</si>
  <si>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</si>
  <si>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</si>
  <si>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</si>
  <si>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</si>
  <si>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</si>
  <si>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</si>
  <si>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</si>
  <si>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</si>
  <si>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</si>
  <si>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</si>
  <si>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</si>
  <si>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</si>
  <si>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</si>
  <si>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</si>
  <si>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</si>
  <si>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</si>
  <si>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</si>
  <si>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</si>
  <si>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</si>
  <si>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</si>
  <si>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</si>
  <si>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</si>
  <si>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</si>
  <si>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</si>
  <si>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</si>
  <si>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</si>
  <si>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</si>
  <si>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</si>
  <si>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</si>
  <si>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</si>
  <si>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</si>
  <si>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</si>
  <si>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</si>
  <si>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</si>
  <si>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</si>
  <si>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</si>
  <si>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</si>
  <si>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</si>
  <si>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</si>
  <si>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</si>
  <si>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</si>
  <si>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</si>
  <si>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</si>
  <si>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</si>
  <si>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</si>
  <si>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PREVENCIÓN Y ATENCIÓN A LA SALUD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</si>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</sst>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80" zoomScaleNormal="80" workbookViewId="0">
      <selection activeCell="E59" sqref="E59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42578125" style="1" bestFit="1" customWidth="1"/>
    <col min="4" max="4" width="16" style="1" bestFit="1" customWidth="1"/>
    <col min="5" max="8" width="16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40693823</v>
      </c>
      <c r="D9" s="16">
        <f>SUM(D10:D16)</f>
        <v>913266.39999999991</v>
      </c>
      <c r="E9" s="16">
        <f t="shared" ref="E9:E26" si="0">C9+D9</f>
        <v>41607089.399999999</v>
      </c>
      <c r="F9" s="16">
        <f>SUM(F10:F16)</f>
        <v>41606775.890000001</v>
      </c>
      <c r="G9" s="16">
        <f>SUM(G10:G16)</f>
        <v>41606775.890000001</v>
      </c>
      <c r="H9" s="16">
        <f t="shared" ref="H9:H40" si="1">E9-F9</f>
        <v>313.50999999791384</v>
      </c>
    </row>
    <row r="10" spans="2:9" ht="12" customHeight="1" x14ac:dyDescent="0.2">
      <c r="B10" s="11" t="s">
        <v>14</v>
      </c>
      <c r="C10" s="12">
        <v>7373275.6399999997</v>
      </c>
      <c r="D10" s="13">
        <v>-242135.73</v>
      </c>
      <c r="E10" s="18">
        <f t="shared" si="0"/>
        <v>7131139.9099999992</v>
      </c>
      <c r="F10" s="12">
        <v>7131139.4699999997</v>
      </c>
      <c r="G10" s="12">
        <v>7131139.4699999997</v>
      </c>
      <c r="H10" s="20">
        <f t="shared" si="1"/>
        <v>0.43999999947845936</v>
      </c>
    </row>
    <row r="11" spans="2:9" ht="12" customHeight="1" x14ac:dyDescent="0.2">
      <c r="B11" s="11" t="s">
        <v>15</v>
      </c>
      <c r="C11" s="12">
        <v>10757729.32</v>
      </c>
      <c r="D11" s="13">
        <v>40413.85</v>
      </c>
      <c r="E11" s="18">
        <f t="shared" si="0"/>
        <v>10798143.17</v>
      </c>
      <c r="F11" s="12">
        <v>10798127.9</v>
      </c>
      <c r="G11" s="12">
        <v>10798127.9</v>
      </c>
      <c r="H11" s="20">
        <f t="shared" si="1"/>
        <v>15.269999999552965</v>
      </c>
    </row>
    <row r="12" spans="2:9" ht="12" customHeight="1" x14ac:dyDescent="0.2">
      <c r="B12" s="11" t="s">
        <v>16</v>
      </c>
      <c r="C12" s="12">
        <v>11325087.050000001</v>
      </c>
      <c r="D12" s="13">
        <v>480994.01</v>
      </c>
      <c r="E12" s="18">
        <f t="shared" si="0"/>
        <v>11806081.060000001</v>
      </c>
      <c r="F12" s="12">
        <v>11806081.060000001</v>
      </c>
      <c r="G12" s="12">
        <v>11806081.060000001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3789146.56</v>
      </c>
      <c r="D13" s="13">
        <v>-5140.55</v>
      </c>
      <c r="E13" s="18">
        <f>C13+D13</f>
        <v>3784006.0100000002</v>
      </c>
      <c r="F13" s="12">
        <v>3784005.84</v>
      </c>
      <c r="G13" s="12">
        <v>3784005.84</v>
      </c>
      <c r="H13" s="20">
        <f t="shared" si="1"/>
        <v>0.17000000039115548</v>
      </c>
    </row>
    <row r="14" spans="2:9" ht="12" customHeight="1" x14ac:dyDescent="0.2">
      <c r="B14" s="11" t="s">
        <v>18</v>
      </c>
      <c r="C14" s="12">
        <v>7448584.4299999997</v>
      </c>
      <c r="D14" s="13">
        <v>639134.81999999995</v>
      </c>
      <c r="E14" s="18">
        <f t="shared" si="0"/>
        <v>8087719.25</v>
      </c>
      <c r="F14" s="12">
        <v>8087421.6200000001</v>
      </c>
      <c r="G14" s="12">
        <v>8087421.6200000001</v>
      </c>
      <c r="H14" s="20">
        <f t="shared" si="1"/>
        <v>297.62999999988824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7402374.1200000001</v>
      </c>
      <c r="D17" s="16">
        <f>SUM(D18:D26)</f>
        <v>-1116598.08</v>
      </c>
      <c r="E17" s="16">
        <f t="shared" si="0"/>
        <v>6285776.04</v>
      </c>
      <c r="F17" s="16">
        <f>SUM(F18:F26)</f>
        <v>6144129.4600000009</v>
      </c>
      <c r="G17" s="16">
        <f>SUM(G18:G26)</f>
        <v>6131856.6600000011</v>
      </c>
      <c r="H17" s="16">
        <f t="shared" si="1"/>
        <v>141646.57999999914</v>
      </c>
    </row>
    <row r="18" spans="2:8" ht="24" x14ac:dyDescent="0.2">
      <c r="B18" s="9" t="s">
        <v>22</v>
      </c>
      <c r="C18" s="12">
        <v>991100.12</v>
      </c>
      <c r="D18" s="13">
        <v>6532.1</v>
      </c>
      <c r="E18" s="18">
        <f t="shared" si="0"/>
        <v>997632.22</v>
      </c>
      <c r="F18" s="12">
        <v>968831.63</v>
      </c>
      <c r="G18" s="12">
        <v>962473.67</v>
      </c>
      <c r="H18" s="20">
        <f t="shared" si="1"/>
        <v>28800.589999999967</v>
      </c>
    </row>
    <row r="19" spans="2:8" ht="12" customHeight="1" x14ac:dyDescent="0.2">
      <c r="B19" s="9" t="s">
        <v>23</v>
      </c>
      <c r="C19" s="12">
        <v>341500</v>
      </c>
      <c r="D19" s="13">
        <v>193791</v>
      </c>
      <c r="E19" s="18">
        <f t="shared" si="0"/>
        <v>535291</v>
      </c>
      <c r="F19" s="12">
        <v>528333.05000000005</v>
      </c>
      <c r="G19" s="12">
        <v>528333.05000000005</v>
      </c>
      <c r="H19" s="20">
        <f t="shared" si="1"/>
        <v>6957.9499999999534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52500</v>
      </c>
      <c r="D21" s="13">
        <v>-8238</v>
      </c>
      <c r="E21" s="18">
        <f t="shared" si="0"/>
        <v>44262</v>
      </c>
      <c r="F21" s="12">
        <v>42411.360000000001</v>
      </c>
      <c r="G21" s="12">
        <v>38700.519999999997</v>
      </c>
      <c r="H21" s="20">
        <f t="shared" si="1"/>
        <v>1850.6399999999994</v>
      </c>
    </row>
    <row r="22" spans="2:8" ht="12" customHeight="1" x14ac:dyDescent="0.2">
      <c r="B22" s="9" t="s">
        <v>26</v>
      </c>
      <c r="C22" s="12">
        <v>3722374</v>
      </c>
      <c r="D22" s="13">
        <v>-598967.6</v>
      </c>
      <c r="E22" s="18">
        <f t="shared" si="0"/>
        <v>3123406.4</v>
      </c>
      <c r="F22" s="12">
        <v>3123333.55</v>
      </c>
      <c r="G22" s="12">
        <v>3123333.55</v>
      </c>
      <c r="H22" s="20">
        <f t="shared" si="1"/>
        <v>72.850000000093132</v>
      </c>
    </row>
    <row r="23" spans="2:8" ht="12" customHeight="1" x14ac:dyDescent="0.2">
      <c r="B23" s="9" t="s">
        <v>27</v>
      </c>
      <c r="C23" s="12">
        <v>1300000</v>
      </c>
      <c r="D23" s="13">
        <v>-272720</v>
      </c>
      <c r="E23" s="18">
        <f t="shared" si="0"/>
        <v>1027280</v>
      </c>
      <c r="F23" s="12">
        <v>1026276.4</v>
      </c>
      <c r="G23" s="12">
        <v>1026276.4</v>
      </c>
      <c r="H23" s="20">
        <f t="shared" si="1"/>
        <v>1003.5999999999767</v>
      </c>
    </row>
    <row r="24" spans="2:8" ht="12" customHeight="1" x14ac:dyDescent="0.2">
      <c r="B24" s="9" t="s">
        <v>28</v>
      </c>
      <c r="C24" s="12">
        <v>438280</v>
      </c>
      <c r="D24" s="13">
        <v>-274615.40000000002</v>
      </c>
      <c r="E24" s="18">
        <f t="shared" si="0"/>
        <v>163664.59999999998</v>
      </c>
      <c r="F24" s="12">
        <v>157510.82</v>
      </c>
      <c r="G24" s="12">
        <v>157510.82</v>
      </c>
      <c r="H24" s="20">
        <f t="shared" si="1"/>
        <v>6153.7799999999697</v>
      </c>
    </row>
    <row r="25" spans="2:8" ht="12" customHeight="1" x14ac:dyDescent="0.2">
      <c r="B25" s="9" t="s">
        <v>29</v>
      </c>
      <c r="C25" s="12">
        <v>8620</v>
      </c>
      <c r="D25" s="13">
        <v>-8620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548000</v>
      </c>
      <c r="D26" s="13">
        <v>-153760.18</v>
      </c>
      <c r="E26" s="18">
        <f t="shared" si="0"/>
        <v>394239.82</v>
      </c>
      <c r="F26" s="12">
        <v>297432.65000000002</v>
      </c>
      <c r="G26" s="12">
        <v>295228.65000000002</v>
      </c>
      <c r="H26" s="20">
        <f t="shared" si="1"/>
        <v>96807.169999999984</v>
      </c>
    </row>
    <row r="27" spans="2:8" ht="20.100000000000001" customHeight="1" x14ac:dyDescent="0.2">
      <c r="B27" s="6" t="s">
        <v>31</v>
      </c>
      <c r="C27" s="16">
        <f>SUM(C28:C36)</f>
        <v>12973800</v>
      </c>
      <c r="D27" s="16">
        <f>SUM(D28:D36)</f>
        <v>2905880.31</v>
      </c>
      <c r="E27" s="16">
        <f>D27+C27</f>
        <v>15879680.310000001</v>
      </c>
      <c r="F27" s="16">
        <f>SUM(F28:F36)</f>
        <v>13550396.290000001</v>
      </c>
      <c r="G27" s="16">
        <f>SUM(G28:G36)</f>
        <v>13539986.290000001</v>
      </c>
      <c r="H27" s="16">
        <f t="shared" si="1"/>
        <v>2329284.0199999996</v>
      </c>
    </row>
    <row r="28" spans="2:8" x14ac:dyDescent="0.2">
      <c r="B28" s="9" t="s">
        <v>32</v>
      </c>
      <c r="C28" s="12">
        <v>1193800</v>
      </c>
      <c r="D28" s="13">
        <v>657033</v>
      </c>
      <c r="E28" s="18">
        <f t="shared" ref="E28:E36" si="2">C28+D28</f>
        <v>1850833</v>
      </c>
      <c r="F28" s="12">
        <v>1755832.03</v>
      </c>
      <c r="G28" s="12">
        <v>1755832.03</v>
      </c>
      <c r="H28" s="20">
        <f t="shared" si="1"/>
        <v>95000.969999999972</v>
      </c>
    </row>
    <row r="29" spans="2:8" x14ac:dyDescent="0.2">
      <c r="B29" s="9" t="s">
        <v>33</v>
      </c>
      <c r="C29" s="12">
        <v>3545000</v>
      </c>
      <c r="D29" s="13">
        <v>-571946</v>
      </c>
      <c r="E29" s="18">
        <f t="shared" si="2"/>
        <v>2973054</v>
      </c>
      <c r="F29" s="12">
        <v>2970075.22</v>
      </c>
      <c r="G29" s="12">
        <v>2970075.22</v>
      </c>
      <c r="H29" s="20">
        <f t="shared" si="1"/>
        <v>2978.7799999997951</v>
      </c>
    </row>
    <row r="30" spans="2:8" ht="12" customHeight="1" x14ac:dyDescent="0.2">
      <c r="B30" s="9" t="s">
        <v>34</v>
      </c>
      <c r="C30" s="12">
        <v>980000</v>
      </c>
      <c r="D30" s="13">
        <v>137372.29999999999</v>
      </c>
      <c r="E30" s="18">
        <f t="shared" si="2"/>
        <v>1117372.3</v>
      </c>
      <c r="F30" s="12">
        <v>1107532.99</v>
      </c>
      <c r="G30" s="12">
        <v>1107532.99</v>
      </c>
      <c r="H30" s="20">
        <f t="shared" si="1"/>
        <v>9839.3100000000559</v>
      </c>
    </row>
    <row r="31" spans="2:8" x14ac:dyDescent="0.2">
      <c r="B31" s="9" t="s">
        <v>35</v>
      </c>
      <c r="C31" s="12">
        <v>290000</v>
      </c>
      <c r="D31" s="13">
        <v>4620</v>
      </c>
      <c r="E31" s="18">
        <f t="shared" si="2"/>
        <v>294620</v>
      </c>
      <c r="F31" s="12">
        <v>273047.98</v>
      </c>
      <c r="G31" s="12">
        <v>273047.98</v>
      </c>
      <c r="H31" s="20">
        <f t="shared" si="1"/>
        <v>21572.020000000019</v>
      </c>
    </row>
    <row r="32" spans="2:8" ht="24" x14ac:dyDescent="0.2">
      <c r="B32" s="9" t="s">
        <v>36</v>
      </c>
      <c r="C32" s="12">
        <v>1340000</v>
      </c>
      <c r="D32" s="13">
        <v>1982196.01</v>
      </c>
      <c r="E32" s="18">
        <f t="shared" si="2"/>
        <v>3322196.01</v>
      </c>
      <c r="F32" s="12">
        <v>1387931.61</v>
      </c>
      <c r="G32" s="12">
        <v>1387931.61</v>
      </c>
      <c r="H32" s="20">
        <f t="shared" si="1"/>
        <v>1934264.3999999997</v>
      </c>
    </row>
    <row r="33" spans="2:8" x14ac:dyDescent="0.2">
      <c r="B33" s="9" t="s">
        <v>37</v>
      </c>
      <c r="C33" s="12">
        <v>5000000</v>
      </c>
      <c r="D33" s="13">
        <v>-3000</v>
      </c>
      <c r="E33" s="18">
        <f t="shared" si="2"/>
        <v>4997000</v>
      </c>
      <c r="F33" s="12">
        <v>4986041.63</v>
      </c>
      <c r="G33" s="12">
        <v>4986041.63</v>
      </c>
      <c r="H33" s="20">
        <f t="shared" si="1"/>
        <v>10958.370000000112</v>
      </c>
    </row>
    <row r="34" spans="2:8" x14ac:dyDescent="0.2">
      <c r="B34" s="9" t="s">
        <v>38</v>
      </c>
      <c r="C34" s="12">
        <v>140000</v>
      </c>
      <c r="D34" s="13">
        <v>23618</v>
      </c>
      <c r="E34" s="18">
        <f t="shared" si="2"/>
        <v>163618</v>
      </c>
      <c r="F34" s="12">
        <v>163520.42000000001</v>
      </c>
      <c r="G34" s="12">
        <v>163520.42000000001</v>
      </c>
      <c r="H34" s="20">
        <f t="shared" si="1"/>
        <v>97.579999999987194</v>
      </c>
    </row>
    <row r="35" spans="2:8" x14ac:dyDescent="0.2">
      <c r="B35" s="9" t="s">
        <v>39</v>
      </c>
      <c r="C35" s="12">
        <v>485000</v>
      </c>
      <c r="D35" s="13">
        <v>675825</v>
      </c>
      <c r="E35" s="18">
        <f t="shared" si="2"/>
        <v>1160825</v>
      </c>
      <c r="F35" s="12">
        <v>906252.41</v>
      </c>
      <c r="G35" s="12">
        <v>895842.41</v>
      </c>
      <c r="H35" s="20">
        <f t="shared" si="1"/>
        <v>254572.58999999997</v>
      </c>
    </row>
    <row r="36" spans="2:8" x14ac:dyDescent="0.2">
      <c r="B36" s="9" t="s">
        <v>40</v>
      </c>
      <c r="C36" s="12">
        <v>0</v>
      </c>
      <c r="D36" s="13">
        <v>162</v>
      </c>
      <c r="E36" s="18">
        <f t="shared" si="2"/>
        <v>162</v>
      </c>
      <c r="F36" s="12">
        <v>162</v>
      </c>
      <c r="G36" s="12">
        <v>162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6565000</v>
      </c>
      <c r="D37" s="16">
        <f>SUM(D38:D46)</f>
        <v>1657827.95</v>
      </c>
      <c r="E37" s="16">
        <f>C37+D37</f>
        <v>8222827.9500000002</v>
      </c>
      <c r="F37" s="16">
        <f>SUM(F38:F46)</f>
        <v>7222823.6100000003</v>
      </c>
      <c r="G37" s="16">
        <f>SUM(G38:G46)</f>
        <v>7205823.6100000003</v>
      </c>
      <c r="H37" s="16">
        <f t="shared" si="1"/>
        <v>1000004.3399999999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6565000</v>
      </c>
      <c r="D41" s="13">
        <v>1657827.95</v>
      </c>
      <c r="E41" s="18">
        <f t="shared" si="3"/>
        <v>8222827.9500000002</v>
      </c>
      <c r="F41" s="12">
        <v>7222823.6100000003</v>
      </c>
      <c r="G41" s="12">
        <v>7205823.6100000003</v>
      </c>
      <c r="H41" s="20">
        <f t="shared" ref="H41:H72" si="4">E41-F41</f>
        <v>1000004.3399999999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296008</v>
      </c>
      <c r="D47" s="16">
        <f>SUM(D48:D56)</f>
        <v>1659329.6</v>
      </c>
      <c r="E47" s="16">
        <f t="shared" si="3"/>
        <v>1955337.6</v>
      </c>
      <c r="F47" s="16">
        <f>SUM(F48:F56)</f>
        <v>1953847.68</v>
      </c>
      <c r="G47" s="16">
        <f>SUM(G48:G56)</f>
        <v>1953847.68</v>
      </c>
      <c r="H47" s="16">
        <f t="shared" si="4"/>
        <v>1489.9200000001583</v>
      </c>
    </row>
    <row r="48" spans="2:8" x14ac:dyDescent="0.2">
      <c r="B48" s="9" t="s">
        <v>52</v>
      </c>
      <c r="C48" s="12">
        <v>246008</v>
      </c>
      <c r="D48" s="13">
        <v>98650</v>
      </c>
      <c r="E48" s="18">
        <f t="shared" si="3"/>
        <v>344658</v>
      </c>
      <c r="F48" s="12">
        <v>343561.21</v>
      </c>
      <c r="G48" s="12">
        <v>343561.21</v>
      </c>
      <c r="H48" s="20">
        <f t="shared" si="4"/>
        <v>1096.789999999979</v>
      </c>
    </row>
    <row r="49" spans="2:8" x14ac:dyDescent="0.2">
      <c r="B49" s="9" t="s">
        <v>53</v>
      </c>
      <c r="C49" s="12">
        <v>0</v>
      </c>
      <c r="D49" s="13">
        <v>112000</v>
      </c>
      <c r="E49" s="18">
        <f t="shared" si="3"/>
        <v>112000</v>
      </c>
      <c r="F49" s="12">
        <v>111924.92</v>
      </c>
      <c r="G49" s="12">
        <v>111924.92</v>
      </c>
      <c r="H49" s="20">
        <f t="shared" si="4"/>
        <v>75.080000000001746</v>
      </c>
    </row>
    <row r="50" spans="2:8" x14ac:dyDescent="0.2">
      <c r="B50" s="9" t="s">
        <v>54</v>
      </c>
      <c r="C50" s="12">
        <v>50000</v>
      </c>
      <c r="D50" s="13">
        <v>754659.6</v>
      </c>
      <c r="E50" s="18">
        <f t="shared" si="3"/>
        <v>804659.6</v>
      </c>
      <c r="F50" s="12">
        <v>804347.48</v>
      </c>
      <c r="G50" s="12">
        <v>804347.48</v>
      </c>
      <c r="H50" s="20">
        <f t="shared" si="4"/>
        <v>312.11999999999534</v>
      </c>
    </row>
    <row r="51" spans="2:8" x14ac:dyDescent="0.2">
      <c r="B51" s="9" t="s">
        <v>55</v>
      </c>
      <c r="C51" s="12">
        <v>0</v>
      </c>
      <c r="D51" s="13">
        <v>644800</v>
      </c>
      <c r="E51" s="18">
        <f t="shared" si="3"/>
        <v>644800</v>
      </c>
      <c r="F51" s="12">
        <v>644799.99</v>
      </c>
      <c r="G51" s="12">
        <v>644799.99</v>
      </c>
      <c r="H51" s="20">
        <f t="shared" si="4"/>
        <v>1.0000000009313226E-2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21220</v>
      </c>
      <c r="E53" s="18">
        <f t="shared" si="3"/>
        <v>21220</v>
      </c>
      <c r="F53" s="12">
        <v>21214.080000000002</v>
      </c>
      <c r="G53" s="12">
        <v>21214.080000000002</v>
      </c>
      <c r="H53" s="20">
        <f t="shared" si="4"/>
        <v>5.9199999999982538</v>
      </c>
    </row>
    <row r="54" spans="2:8" x14ac:dyDescent="0.2">
      <c r="B54" s="9" t="s">
        <v>58</v>
      </c>
      <c r="C54" s="12">
        <v>0</v>
      </c>
      <c r="D54" s="13">
        <v>28000</v>
      </c>
      <c r="E54" s="18">
        <f t="shared" si="3"/>
        <v>28000</v>
      </c>
      <c r="F54" s="12">
        <v>28000</v>
      </c>
      <c r="G54" s="12">
        <v>28000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10000000</v>
      </c>
      <c r="D57" s="16">
        <f>SUM(D58:D60)</f>
        <v>0</v>
      </c>
      <c r="E57" s="16">
        <f t="shared" si="3"/>
        <v>10000000</v>
      </c>
      <c r="F57" s="16">
        <f>SUM(F58:F60)</f>
        <v>0</v>
      </c>
      <c r="G57" s="16">
        <f>SUM(G58:G60)</f>
        <v>0</v>
      </c>
      <c r="H57" s="16">
        <f t="shared" si="4"/>
        <v>10000000</v>
      </c>
    </row>
    <row r="58" spans="2:8" x14ac:dyDescent="0.2">
      <c r="B58" s="9" t="s">
        <v>62</v>
      </c>
      <c r="C58" s="12">
        <v>0</v>
      </c>
      <c r="D58" s="13">
        <v>3100000</v>
      </c>
      <c r="E58" s="18">
        <f t="shared" si="3"/>
        <v>3100000</v>
      </c>
      <c r="F58" s="12">
        <v>0</v>
      </c>
      <c r="G58" s="12">
        <v>0</v>
      </c>
      <c r="H58" s="20">
        <f t="shared" si="4"/>
        <v>3100000</v>
      </c>
    </row>
    <row r="59" spans="2:8" x14ac:dyDescent="0.2">
      <c r="B59" s="9" t="s">
        <v>63</v>
      </c>
      <c r="C59" s="12">
        <v>10000000</v>
      </c>
      <c r="D59" s="13">
        <v>-3100000</v>
      </c>
      <c r="E59" s="18">
        <f t="shared" si="3"/>
        <v>6900000</v>
      </c>
      <c r="F59" s="12">
        <v>0</v>
      </c>
      <c r="G59" s="12">
        <v>0</v>
      </c>
      <c r="H59" s="18">
        <f t="shared" si="4"/>
        <v>6900000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77931005.120000005</v>
      </c>
      <c r="D81" s="22">
        <f>SUM(D73,D69,D61,D57,D47,D37,D27,D17,D9)</f>
        <v>6019706.1799999997</v>
      </c>
      <c r="E81" s="22">
        <f>C81+D81</f>
        <v>83950711.300000012</v>
      </c>
      <c r="F81" s="22">
        <f>SUM(F73,F69,F61,F57,F47,F37,F17,F27,F9)</f>
        <v>70477972.930000007</v>
      </c>
      <c r="G81" s="22">
        <f>SUM(G73,G69,G61,G57,G47,G37,G27,G17,G9)</f>
        <v>70438290.129999995</v>
      </c>
      <c r="H81" s="22">
        <f t="shared" si="5"/>
        <v>13472738.370000005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2019-12-04T16:22:52Z</dcterms:created>
  <dcterms:modified xsi:type="dcterms:W3CDTF">2025-01-30T20:58:35Z</dcterms:modified>
</cp:coreProperties>
</file>