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essica.flores\Documents\IMPAS 2023\ASECH 2023\3ER TRIM 2023- ASECH\"/>
    </mc:Choice>
  </mc:AlternateContent>
  <workbookProtection lockStructure="1"/>
  <bookViews>
    <workbookView xWindow="-120" yWindow="-120" windowWidth="29040" windowHeight="15720"/>
  </bookViews>
  <sheets>
    <sheet name="EAEPED_OG" sheetId="1" r:id="rId1"/>
  </sheets>
  <definedNames>
    <definedName name="_xlnm.Print_Area" localSheetId="0">EAEPED_OG!$A$1:$I$160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6" i="1" l="1"/>
  <c r="H107" i="1"/>
  <c r="H95" i="1"/>
  <c r="H76" i="1"/>
  <c r="H58" i="1"/>
  <c r="H48" i="1"/>
  <c r="E153" i="1"/>
  <c r="H153" i="1" s="1"/>
  <c r="E154" i="1"/>
  <c r="H154" i="1" s="1"/>
  <c r="E155" i="1"/>
  <c r="H155" i="1" s="1"/>
  <c r="E156" i="1"/>
  <c r="H156" i="1" s="1"/>
  <c r="E157" i="1"/>
  <c r="H157" i="1" s="1"/>
  <c r="E158" i="1"/>
  <c r="H158" i="1" s="1"/>
  <c r="E152" i="1"/>
  <c r="H152" i="1" s="1"/>
  <c r="E149" i="1"/>
  <c r="H149" i="1" s="1"/>
  <c r="E150" i="1"/>
  <c r="H150" i="1" s="1"/>
  <c r="E148" i="1"/>
  <c r="H148" i="1" s="1"/>
  <c r="E140" i="1"/>
  <c r="H140" i="1" s="1"/>
  <c r="E141" i="1"/>
  <c r="H141" i="1" s="1"/>
  <c r="E142" i="1"/>
  <c r="H142" i="1" s="1"/>
  <c r="E143" i="1"/>
  <c r="H143" i="1" s="1"/>
  <c r="E144" i="1"/>
  <c r="H144" i="1" s="1"/>
  <c r="E145" i="1"/>
  <c r="H145" i="1" s="1"/>
  <c r="E146" i="1"/>
  <c r="E139" i="1"/>
  <c r="H139" i="1" s="1"/>
  <c r="E136" i="1"/>
  <c r="H136" i="1" s="1"/>
  <c r="E137" i="1"/>
  <c r="H137" i="1" s="1"/>
  <c r="E135" i="1"/>
  <c r="H135" i="1" s="1"/>
  <c r="E133" i="1"/>
  <c r="H133" i="1" s="1"/>
  <c r="E126" i="1"/>
  <c r="H126" i="1" s="1"/>
  <c r="E127" i="1"/>
  <c r="H127" i="1" s="1"/>
  <c r="E128" i="1"/>
  <c r="H128" i="1" s="1"/>
  <c r="E129" i="1"/>
  <c r="H129" i="1" s="1"/>
  <c r="E130" i="1"/>
  <c r="H130" i="1" s="1"/>
  <c r="E131" i="1"/>
  <c r="H131" i="1" s="1"/>
  <c r="E132" i="1"/>
  <c r="H132" i="1" s="1"/>
  <c r="E125" i="1"/>
  <c r="H125" i="1" s="1"/>
  <c r="E116" i="1"/>
  <c r="H116" i="1" s="1"/>
  <c r="E117" i="1"/>
  <c r="H117" i="1" s="1"/>
  <c r="E118" i="1"/>
  <c r="H118" i="1" s="1"/>
  <c r="E119" i="1"/>
  <c r="H119" i="1" s="1"/>
  <c r="E120" i="1"/>
  <c r="H120" i="1" s="1"/>
  <c r="E121" i="1"/>
  <c r="H121" i="1" s="1"/>
  <c r="E122" i="1"/>
  <c r="H122" i="1" s="1"/>
  <c r="E123" i="1"/>
  <c r="H123" i="1" s="1"/>
  <c r="E115" i="1"/>
  <c r="H115" i="1" s="1"/>
  <c r="E106" i="1"/>
  <c r="H106" i="1" s="1"/>
  <c r="E107" i="1"/>
  <c r="E108" i="1"/>
  <c r="H108" i="1" s="1"/>
  <c r="E109" i="1"/>
  <c r="H109" i="1" s="1"/>
  <c r="E110" i="1"/>
  <c r="H110" i="1" s="1"/>
  <c r="E111" i="1"/>
  <c r="H111" i="1" s="1"/>
  <c r="E112" i="1"/>
  <c r="H112" i="1" s="1"/>
  <c r="E113" i="1"/>
  <c r="H113" i="1" s="1"/>
  <c r="E105" i="1"/>
  <c r="H105" i="1" s="1"/>
  <c r="E96" i="1"/>
  <c r="H96" i="1" s="1"/>
  <c r="E97" i="1"/>
  <c r="H97" i="1" s="1"/>
  <c r="E98" i="1"/>
  <c r="H98" i="1" s="1"/>
  <c r="E99" i="1"/>
  <c r="H99" i="1" s="1"/>
  <c r="E100" i="1"/>
  <c r="H100" i="1" s="1"/>
  <c r="E101" i="1"/>
  <c r="H101" i="1" s="1"/>
  <c r="E102" i="1"/>
  <c r="H102" i="1" s="1"/>
  <c r="E103" i="1"/>
  <c r="H103" i="1" s="1"/>
  <c r="E95" i="1"/>
  <c r="E88" i="1"/>
  <c r="H88" i="1" s="1"/>
  <c r="E89" i="1"/>
  <c r="H89" i="1" s="1"/>
  <c r="E90" i="1"/>
  <c r="H90" i="1" s="1"/>
  <c r="E91" i="1"/>
  <c r="H91" i="1" s="1"/>
  <c r="E92" i="1"/>
  <c r="H92" i="1" s="1"/>
  <c r="E93" i="1"/>
  <c r="H93" i="1" s="1"/>
  <c r="E87" i="1"/>
  <c r="H87" i="1" s="1"/>
  <c r="E79" i="1"/>
  <c r="H79" i="1" s="1"/>
  <c r="E80" i="1"/>
  <c r="H80" i="1" s="1"/>
  <c r="E81" i="1"/>
  <c r="H81" i="1" s="1"/>
  <c r="E82" i="1"/>
  <c r="H82" i="1" s="1"/>
  <c r="E83" i="1"/>
  <c r="H83" i="1" s="1"/>
  <c r="E84" i="1"/>
  <c r="H84" i="1" s="1"/>
  <c r="E78" i="1"/>
  <c r="H78" i="1" s="1"/>
  <c r="E75" i="1"/>
  <c r="H75" i="1" s="1"/>
  <c r="E76" i="1"/>
  <c r="E74" i="1"/>
  <c r="H74" i="1" s="1"/>
  <c r="E70" i="1"/>
  <c r="H70" i="1" s="1"/>
  <c r="E71" i="1"/>
  <c r="H71" i="1" s="1"/>
  <c r="E72" i="1"/>
  <c r="H72" i="1" s="1"/>
  <c r="E66" i="1"/>
  <c r="H66" i="1" s="1"/>
  <c r="E67" i="1"/>
  <c r="H67" i="1" s="1"/>
  <c r="E68" i="1"/>
  <c r="H68" i="1" s="1"/>
  <c r="E69" i="1"/>
  <c r="H69" i="1" s="1"/>
  <c r="E65" i="1"/>
  <c r="H65" i="1" s="1"/>
  <c r="E62" i="1"/>
  <c r="H62" i="1" s="1"/>
  <c r="E63" i="1"/>
  <c r="H63" i="1" s="1"/>
  <c r="E61" i="1"/>
  <c r="H6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E59" i="1"/>
  <c r="H59" i="1" s="1"/>
  <c r="E51" i="1"/>
  <c r="H5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E49" i="1"/>
  <c r="H49" i="1" s="1"/>
  <c r="E41" i="1"/>
  <c r="H4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G85" i="1" s="1"/>
  <c r="F94" i="1"/>
  <c r="E94" i="1"/>
  <c r="D94" i="1"/>
  <c r="C94" i="1"/>
  <c r="C85" i="1" s="1"/>
  <c r="H86" i="1"/>
  <c r="G86" i="1"/>
  <c r="F86" i="1"/>
  <c r="E86" i="1"/>
  <c r="D86" i="1"/>
  <c r="C86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D85" i="1" l="1"/>
  <c r="F85" i="1"/>
  <c r="H85" i="1"/>
  <c r="D10" i="1"/>
  <c r="F10" i="1"/>
  <c r="F160" i="1" s="1"/>
  <c r="G10" i="1"/>
  <c r="G160" i="1" s="1"/>
  <c r="C10" i="1"/>
  <c r="C160" i="1" s="1"/>
  <c r="H10" i="1"/>
  <c r="H160" i="1" s="1"/>
  <c r="E85" i="1"/>
  <c r="E10" i="1"/>
  <c r="D160" i="1" l="1"/>
  <c r="E160" i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<sst xmlns="http://schemas.openxmlformats.org/spreadsheetml/2006/main" count="163" uniqueCount="90">
  <si>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</si>
  <si>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</si>
  <si>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</si>
  <si>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</si>
  <si>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</si>
  <si>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</si>
  <si>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</si>
  <si>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</si>
  <si>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</si>
  <si>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</si>
  <si>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</si>
  <si>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</si>
  <si>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</si>
  <si>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</si>
  <si>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</si>
  <si>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</si>
  <si>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</si>
  <si>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</si>
  <si>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</si>
  <si>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</si>
  <si>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</si>
  <si>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</si>
  <si>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</si>
  <si>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</si>
  <si>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</si>
  <si>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</si>
  <si>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</si>
  <si>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</si>
  <si>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</si>
  <si>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</si>
  <si>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</si>
  <si>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</si>
  <si>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</si>
  <si>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</si>
  <si>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</si>
  <si>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</si>
  <si>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</si>
  <si>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</si>
  <si>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</si>
  <si>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</si>
  <si>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</si>
  <si>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</si>
  <si>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</si>
  <si>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</si>
  <si>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</si>
  <si>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</si>
  <si>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</si>
  <si>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</si>
  <si>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</si>
  <si>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</si>
  <si>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</si>
  <si>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</si>
  <si>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</si>
  <si>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</si>
  <si>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</si>
  <si>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</si>
  <si>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</si>
  <si>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</si>
  <si>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</si>
  <si>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</si>
  <si>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</si>
  <si>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</si>
  <si>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</si>
  <si>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</si>
  <si>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</si>
  <si>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</si>
  <si>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</si>
  <si>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</si>
  <si>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</si>
  <si>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</si>
  <si>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</si>
  <si>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</si>
  <si>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</si>
  <si>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</si>
  <si>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</si>
  <si>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</si>
  <si>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</si>
  <si>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</si>
  <si>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</si>
  <si>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</si>
  <si>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</si>
  <si>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</si>
  <si>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</si>
  <si>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</si>
  <si>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</si>
  <si>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</si>
  <si>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</si>
  <si>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</si>
  <si>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INSTITUTO MUNICIPAL DE PREVENCIÓN Y ATENCIÓN A LA SALUD</t>
  </si>
  <si>
    <t>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</si>
</sst>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OG">
    <pageSetUpPr fitToPage="1"/>
  </sheetPr>
  <dimension ref="B1:R1061"/>
  <sheetViews>
    <sheetView tabSelected="1" zoomScale="90" zoomScaleNormal="90" workbookViewId="0">
      <selection activeCell="R54" sqref="R54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55728000</v>
      </c>
      <c r="D10" s="8">
        <f>SUM(D12,D20,D30,D40,D50,D60,D64,D73,D77)</f>
        <v>1248090.0000000002</v>
      </c>
      <c r="E10" s="24">
        <f t="shared" ref="E10:H10" si="0">SUM(E12,E20,E30,E40,E50,E60,E64,E73,E77)</f>
        <v>56976090</v>
      </c>
      <c r="F10" s="8">
        <f t="shared" si="0"/>
        <v>42346493.829999998</v>
      </c>
      <c r="G10" s="8">
        <f t="shared" si="0"/>
        <v>42346493.829999998</v>
      </c>
      <c r="H10" s="24">
        <f t="shared" si="0"/>
        <v>14629596.169999998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30730144</v>
      </c>
      <c r="D12" s="7">
        <f>SUM(D13:D19)</f>
        <v>0</v>
      </c>
      <c r="E12" s="25">
        <f t="shared" ref="E12:H12" si="1">SUM(E13:E19)</f>
        <v>30730144</v>
      </c>
      <c r="F12" s="7">
        <f t="shared" si="1"/>
        <v>25545293.23</v>
      </c>
      <c r="G12" s="7">
        <f t="shared" si="1"/>
        <v>25545293.23</v>
      </c>
      <c r="H12" s="25">
        <f t="shared" si="1"/>
        <v>5184850.7699999977</v>
      </c>
    </row>
    <row r="13" spans="2:9" ht="24" x14ac:dyDescent="0.2">
      <c r="B13" s="10" t="s">
        <v>14</v>
      </c>
      <c r="C13" s="22">
        <v>8280000</v>
      </c>
      <c r="D13" s="22">
        <v>-1446582.48</v>
      </c>
      <c r="E13" s="26">
        <f>SUM(C13:D13)</f>
        <v>6833417.5199999996</v>
      </c>
      <c r="F13" s="23">
        <v>5664361.75</v>
      </c>
      <c r="G13" s="23">
        <v>5664361.75</v>
      </c>
      <c r="H13" s="30">
        <f>SUM(E13-F13)</f>
        <v>1169055.7699999996</v>
      </c>
    </row>
    <row r="14" spans="2:9" ht="22.9" customHeight="1" x14ac:dyDescent="0.2">
      <c r="B14" s="10" t="s">
        <v>15</v>
      </c>
      <c r="C14" s="22">
        <v>3498000</v>
      </c>
      <c r="D14" s="22">
        <v>3125372.63</v>
      </c>
      <c r="E14" s="26">
        <f t="shared" ref="E14:E79" si="2">SUM(C14:D14)</f>
        <v>6623372.6299999999</v>
      </c>
      <c r="F14" s="23">
        <v>6478045.6399999997</v>
      </c>
      <c r="G14" s="23">
        <v>6478045.6399999997</v>
      </c>
      <c r="H14" s="30">
        <f t="shared" ref="H14:H79" si="3">SUM(E14-F14)</f>
        <v>145326.99000000022</v>
      </c>
    </row>
    <row r="15" spans="2:9" x14ac:dyDescent="0.2">
      <c r="B15" s="10" t="s">
        <v>16</v>
      </c>
      <c r="C15" s="22">
        <v>10670000</v>
      </c>
      <c r="D15" s="22">
        <v>-1551914.21</v>
      </c>
      <c r="E15" s="26">
        <f t="shared" si="2"/>
        <v>9118085.7899999991</v>
      </c>
      <c r="F15" s="23">
        <v>5966550.6500000004</v>
      </c>
      <c r="G15" s="23">
        <v>5966550.6500000004</v>
      </c>
      <c r="H15" s="30">
        <f t="shared" si="3"/>
        <v>3151535.1399999987</v>
      </c>
    </row>
    <row r="16" spans="2:9" x14ac:dyDescent="0.2">
      <c r="B16" s="10" t="s">
        <v>17</v>
      </c>
      <c r="C16" s="22">
        <v>3189144</v>
      </c>
      <c r="D16" s="22">
        <v>-126605.2</v>
      </c>
      <c r="E16" s="26">
        <f t="shared" si="2"/>
        <v>3062538.8</v>
      </c>
      <c r="F16" s="23">
        <v>2612312.66</v>
      </c>
      <c r="G16" s="23">
        <v>2612312.66</v>
      </c>
      <c r="H16" s="30">
        <f t="shared" si="3"/>
        <v>450226.13999999966</v>
      </c>
    </row>
    <row r="17" spans="2:8" x14ac:dyDescent="0.2">
      <c r="B17" s="10" t="s">
        <v>18</v>
      </c>
      <c r="C17" s="22">
        <v>4193000</v>
      </c>
      <c r="D17" s="22">
        <v>899729.26</v>
      </c>
      <c r="E17" s="26">
        <f t="shared" si="2"/>
        <v>5092729.26</v>
      </c>
      <c r="F17" s="23">
        <v>4824022.53</v>
      </c>
      <c r="G17" s="23">
        <v>4824022.53</v>
      </c>
      <c r="H17" s="30">
        <f t="shared" si="3"/>
        <v>268706.72999999952</v>
      </c>
    </row>
    <row r="18" spans="2:8" x14ac:dyDescent="0.2">
      <c r="B18" s="10" t="s">
        <v>19</v>
      </c>
      <c r="C18" s="22">
        <v>900000</v>
      </c>
      <c r="D18" s="22">
        <v>-900000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5175000</v>
      </c>
      <c r="D20" s="7">
        <f t="shared" ref="D20:H20" si="4">SUM(D21:D29)</f>
        <v>-610766.42999999993</v>
      </c>
      <c r="E20" s="25">
        <f t="shared" si="4"/>
        <v>4564233.57</v>
      </c>
      <c r="F20" s="7">
        <f t="shared" si="4"/>
        <v>3465976.1100000003</v>
      </c>
      <c r="G20" s="7">
        <f t="shared" si="4"/>
        <v>3465976.1100000003</v>
      </c>
      <c r="H20" s="25">
        <f t="shared" si="4"/>
        <v>1098257.46</v>
      </c>
    </row>
    <row r="21" spans="2:8" ht="24" x14ac:dyDescent="0.2">
      <c r="B21" s="10" t="s">
        <v>22</v>
      </c>
      <c r="C21" s="22">
        <v>954500</v>
      </c>
      <c r="D21" s="22">
        <v>-243838.6</v>
      </c>
      <c r="E21" s="26">
        <f t="shared" si="2"/>
        <v>710661.4</v>
      </c>
      <c r="F21" s="23">
        <v>494165.43</v>
      </c>
      <c r="G21" s="23">
        <v>494165.43</v>
      </c>
      <c r="H21" s="30">
        <f t="shared" si="3"/>
        <v>216495.97000000003</v>
      </c>
    </row>
    <row r="22" spans="2:8" x14ac:dyDescent="0.2">
      <c r="B22" s="10" t="s">
        <v>23</v>
      </c>
      <c r="C22" s="22">
        <v>294553</v>
      </c>
      <c r="D22" s="22">
        <v>3682.22</v>
      </c>
      <c r="E22" s="26">
        <f t="shared" si="2"/>
        <v>298235.21999999997</v>
      </c>
      <c r="F22" s="23">
        <v>282384.49</v>
      </c>
      <c r="G22" s="23">
        <v>282384.49</v>
      </c>
      <c r="H22" s="30">
        <f t="shared" si="3"/>
        <v>15850.729999999981</v>
      </c>
    </row>
    <row r="23" spans="2:8" ht="24" x14ac:dyDescent="0.2">
      <c r="B23" s="10" t="s">
        <v>24</v>
      </c>
      <c r="C23" s="22">
        <v>30000</v>
      </c>
      <c r="D23" s="22">
        <v>-30000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119000</v>
      </c>
      <c r="D24" s="22">
        <v>-46000</v>
      </c>
      <c r="E24" s="26">
        <f t="shared" si="2"/>
        <v>73000</v>
      </c>
      <c r="F24" s="23">
        <v>48021.69</v>
      </c>
      <c r="G24" s="23">
        <v>48021.69</v>
      </c>
      <c r="H24" s="30">
        <f t="shared" si="3"/>
        <v>24978.309999999998</v>
      </c>
    </row>
    <row r="25" spans="2:8" ht="23.45" customHeight="1" x14ac:dyDescent="0.2">
      <c r="B25" s="10" t="s">
        <v>26</v>
      </c>
      <c r="C25" s="22">
        <v>2443447</v>
      </c>
      <c r="D25" s="22">
        <v>-489521</v>
      </c>
      <c r="E25" s="26">
        <f t="shared" si="2"/>
        <v>1953926</v>
      </c>
      <c r="F25" s="23">
        <v>1360956.47</v>
      </c>
      <c r="G25" s="23">
        <v>1360956.47</v>
      </c>
      <c r="H25" s="30">
        <f t="shared" si="3"/>
        <v>592969.53</v>
      </c>
    </row>
    <row r="26" spans="2:8" x14ac:dyDescent="0.2">
      <c r="B26" s="10" t="s">
        <v>27</v>
      </c>
      <c r="C26" s="22">
        <v>700000</v>
      </c>
      <c r="D26" s="22">
        <v>13242</v>
      </c>
      <c r="E26" s="26">
        <f t="shared" si="2"/>
        <v>713242</v>
      </c>
      <c r="F26" s="23">
        <v>666430.29</v>
      </c>
      <c r="G26" s="23">
        <v>666430.29</v>
      </c>
      <c r="H26" s="30">
        <f t="shared" si="3"/>
        <v>46811.709999999963</v>
      </c>
    </row>
    <row r="27" spans="2:8" ht="24" x14ac:dyDescent="0.2">
      <c r="B27" s="10" t="s">
        <v>28</v>
      </c>
      <c r="C27" s="22">
        <v>445500</v>
      </c>
      <c r="D27" s="22">
        <v>-198466.05</v>
      </c>
      <c r="E27" s="26">
        <f t="shared" si="2"/>
        <v>247033.95</v>
      </c>
      <c r="F27" s="23">
        <v>123904.83</v>
      </c>
      <c r="G27" s="23">
        <v>123904.83</v>
      </c>
      <c r="H27" s="30">
        <f t="shared" si="3"/>
        <v>123129.12000000001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" customHeight="1" x14ac:dyDescent="0.2">
      <c r="B29" s="10" t="s">
        <v>30</v>
      </c>
      <c r="C29" s="22">
        <v>188000</v>
      </c>
      <c r="D29" s="22">
        <v>380135</v>
      </c>
      <c r="E29" s="26">
        <f t="shared" si="2"/>
        <v>568135</v>
      </c>
      <c r="F29" s="23">
        <v>490112.91</v>
      </c>
      <c r="G29" s="23">
        <v>490112.91</v>
      </c>
      <c r="H29" s="30">
        <f t="shared" si="3"/>
        <v>78022.090000000026</v>
      </c>
    </row>
    <row r="30" spans="2:8" s="9" customFormat="1" ht="24" x14ac:dyDescent="0.2">
      <c r="B30" s="12" t="s">
        <v>31</v>
      </c>
      <c r="C30" s="7">
        <f>SUM(C31:C39)</f>
        <v>12307856</v>
      </c>
      <c r="D30" s="7">
        <f t="shared" ref="D30:H30" si="5">SUM(D31:D39)</f>
        <v>2424191.4300000002</v>
      </c>
      <c r="E30" s="25">
        <f t="shared" si="5"/>
        <v>14732047.43</v>
      </c>
      <c r="F30" s="7">
        <f t="shared" si="5"/>
        <v>8614762.2200000007</v>
      </c>
      <c r="G30" s="7">
        <f t="shared" si="5"/>
        <v>8614762.2200000007</v>
      </c>
      <c r="H30" s="25">
        <f t="shared" si="5"/>
        <v>6117285.209999999</v>
      </c>
    </row>
    <row r="31" spans="2:8" x14ac:dyDescent="0.2">
      <c r="B31" s="10" t="s">
        <v>32</v>
      </c>
      <c r="C31" s="22">
        <v>400000</v>
      </c>
      <c r="D31" s="22">
        <v>512587</v>
      </c>
      <c r="E31" s="26">
        <f t="shared" si="2"/>
        <v>912587</v>
      </c>
      <c r="F31" s="23">
        <v>725430.33</v>
      </c>
      <c r="G31" s="23">
        <v>725430.33</v>
      </c>
      <c r="H31" s="30">
        <f t="shared" si="3"/>
        <v>187156.67000000004</v>
      </c>
    </row>
    <row r="32" spans="2:8" x14ac:dyDescent="0.2">
      <c r="B32" s="10" t="s">
        <v>33</v>
      </c>
      <c r="C32" s="22">
        <v>3180000</v>
      </c>
      <c r="D32" s="22">
        <v>-125000</v>
      </c>
      <c r="E32" s="26">
        <f t="shared" si="2"/>
        <v>3055000</v>
      </c>
      <c r="F32" s="23">
        <v>1686100.67</v>
      </c>
      <c r="G32" s="23">
        <v>1686100.67</v>
      </c>
      <c r="H32" s="30">
        <f t="shared" si="3"/>
        <v>1368899.33</v>
      </c>
    </row>
    <row r="33" spans="2:8" ht="24" x14ac:dyDescent="0.2">
      <c r="B33" s="10" t="s">
        <v>34</v>
      </c>
      <c r="C33" s="22">
        <v>1698000</v>
      </c>
      <c r="D33" s="22">
        <v>-39992</v>
      </c>
      <c r="E33" s="26">
        <f t="shared" si="2"/>
        <v>1658008</v>
      </c>
      <c r="F33" s="23">
        <v>1204444.79</v>
      </c>
      <c r="G33" s="23">
        <v>1204444.79</v>
      </c>
      <c r="H33" s="30">
        <f t="shared" si="3"/>
        <v>453563.20999999996</v>
      </c>
    </row>
    <row r="34" spans="2:8" ht="24.6" customHeight="1" x14ac:dyDescent="0.2">
      <c r="B34" s="10" t="s">
        <v>35</v>
      </c>
      <c r="C34" s="22">
        <v>260000</v>
      </c>
      <c r="D34" s="22">
        <v>10000</v>
      </c>
      <c r="E34" s="26">
        <f t="shared" si="2"/>
        <v>270000</v>
      </c>
      <c r="F34" s="23">
        <v>155900.99</v>
      </c>
      <c r="G34" s="23">
        <v>155900.99</v>
      </c>
      <c r="H34" s="30">
        <f t="shared" si="3"/>
        <v>114099.01000000001</v>
      </c>
    </row>
    <row r="35" spans="2:8" ht="24" x14ac:dyDescent="0.2">
      <c r="B35" s="10" t="s">
        <v>36</v>
      </c>
      <c r="C35" s="22">
        <v>668000</v>
      </c>
      <c r="D35" s="22">
        <v>1978016.49</v>
      </c>
      <c r="E35" s="26">
        <f t="shared" si="2"/>
        <v>2646016.4900000002</v>
      </c>
      <c r="F35" s="23">
        <v>2506524.09</v>
      </c>
      <c r="G35" s="23">
        <v>2506524.09</v>
      </c>
      <c r="H35" s="30">
        <f t="shared" si="3"/>
        <v>139492.40000000037</v>
      </c>
    </row>
    <row r="36" spans="2:8" ht="24" x14ac:dyDescent="0.2">
      <c r="B36" s="10" t="s">
        <v>37</v>
      </c>
      <c r="C36" s="22">
        <v>5000000</v>
      </c>
      <c r="D36" s="22">
        <v>0</v>
      </c>
      <c r="E36" s="26">
        <f t="shared" si="2"/>
        <v>5000000</v>
      </c>
      <c r="F36" s="23">
        <v>1826050.99</v>
      </c>
      <c r="G36" s="23">
        <v>1826050.99</v>
      </c>
      <c r="H36" s="30">
        <f t="shared" si="3"/>
        <v>3173949.01</v>
      </c>
    </row>
    <row r="37" spans="2:8" x14ac:dyDescent="0.2">
      <c r="B37" s="10" t="s">
        <v>38</v>
      </c>
      <c r="C37" s="22">
        <v>15000</v>
      </c>
      <c r="D37" s="22">
        <v>152579.94</v>
      </c>
      <c r="E37" s="26">
        <f t="shared" si="2"/>
        <v>167579.94</v>
      </c>
      <c r="F37" s="23">
        <v>152577.09</v>
      </c>
      <c r="G37" s="23">
        <v>152577.09</v>
      </c>
      <c r="H37" s="30">
        <f t="shared" si="3"/>
        <v>15002.850000000006</v>
      </c>
    </row>
    <row r="38" spans="2:8" x14ac:dyDescent="0.2">
      <c r="B38" s="10" t="s">
        <v>39</v>
      </c>
      <c r="C38" s="22">
        <v>1086856</v>
      </c>
      <c r="D38" s="22">
        <v>-64000</v>
      </c>
      <c r="E38" s="26">
        <f t="shared" si="2"/>
        <v>1022856</v>
      </c>
      <c r="F38" s="23">
        <v>357733.27</v>
      </c>
      <c r="G38" s="23">
        <v>357733.27</v>
      </c>
      <c r="H38" s="30">
        <f t="shared" si="3"/>
        <v>665122.73</v>
      </c>
    </row>
    <row r="39" spans="2:8" x14ac:dyDescent="0.2">
      <c r="B39" s="10" t="s">
        <v>40</v>
      </c>
      <c r="C39" s="22">
        <v>0</v>
      </c>
      <c r="D39" s="22">
        <v>0</v>
      </c>
      <c r="E39" s="26">
        <f t="shared" si="2"/>
        <v>0</v>
      </c>
      <c r="F39" s="23">
        <v>0</v>
      </c>
      <c r="G39" s="23">
        <v>0</v>
      </c>
      <c r="H39" s="30">
        <f t="shared" si="3"/>
        <v>0</v>
      </c>
    </row>
    <row r="40" spans="2:8" s="9" customFormat="1" ht="25.5" customHeight="1" x14ac:dyDescent="0.2">
      <c r="B40" s="12" t="s">
        <v>41</v>
      </c>
      <c r="C40" s="7">
        <f>SUM(C41:C49)</f>
        <v>6280000</v>
      </c>
      <c r="D40" s="7">
        <f t="shared" ref="D40:H40" si="6">SUM(D41:D49)</f>
        <v>-179500</v>
      </c>
      <c r="E40" s="25">
        <f t="shared" si="6"/>
        <v>6100500</v>
      </c>
      <c r="F40" s="7">
        <f t="shared" si="6"/>
        <v>3926043.01</v>
      </c>
      <c r="G40" s="7">
        <f t="shared" si="6"/>
        <v>3926043.01</v>
      </c>
      <c r="H40" s="25">
        <f t="shared" si="6"/>
        <v>2174456.9900000002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6280000</v>
      </c>
      <c r="D44" s="22">
        <v>-179500</v>
      </c>
      <c r="E44" s="26">
        <f t="shared" si="2"/>
        <v>6100500</v>
      </c>
      <c r="F44" s="23">
        <v>3926043.01</v>
      </c>
      <c r="G44" s="23">
        <v>3926043.01</v>
      </c>
      <c r="H44" s="30">
        <f t="shared" si="3"/>
        <v>2174456.9900000002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1235000</v>
      </c>
      <c r="D50" s="7">
        <f t="shared" ref="D50:H50" si="7">SUM(D51:D59)</f>
        <v>-385835</v>
      </c>
      <c r="E50" s="25">
        <f t="shared" si="7"/>
        <v>849165</v>
      </c>
      <c r="F50" s="7">
        <f t="shared" si="7"/>
        <v>794419.25999999989</v>
      </c>
      <c r="G50" s="7">
        <f t="shared" si="7"/>
        <v>794419.25999999989</v>
      </c>
      <c r="H50" s="25">
        <f t="shared" si="7"/>
        <v>54745.740000000056</v>
      </c>
    </row>
    <row r="51" spans="2:8" x14ac:dyDescent="0.2">
      <c r="B51" s="10" t="s">
        <v>52</v>
      </c>
      <c r="C51" s="22">
        <v>530000</v>
      </c>
      <c r="D51" s="22">
        <v>35165</v>
      </c>
      <c r="E51" s="26">
        <f t="shared" si="2"/>
        <v>565165</v>
      </c>
      <c r="F51" s="23">
        <v>564387.07999999996</v>
      </c>
      <c r="G51" s="23">
        <v>564387.07999999996</v>
      </c>
      <c r="H51" s="30">
        <f t="shared" si="3"/>
        <v>777.92000000004191</v>
      </c>
    </row>
    <row r="52" spans="2:8" x14ac:dyDescent="0.2">
      <c r="B52" s="10" t="s">
        <v>53</v>
      </c>
      <c r="C52" s="22">
        <v>100000</v>
      </c>
      <c r="D52" s="22">
        <v>-80000</v>
      </c>
      <c r="E52" s="26">
        <f t="shared" si="2"/>
        <v>20000</v>
      </c>
      <c r="F52" s="23">
        <v>0</v>
      </c>
      <c r="G52" s="23">
        <v>0</v>
      </c>
      <c r="H52" s="30">
        <f t="shared" si="3"/>
        <v>20000</v>
      </c>
    </row>
    <row r="53" spans="2:8" ht="24" x14ac:dyDescent="0.2">
      <c r="B53" s="10" t="s">
        <v>54</v>
      </c>
      <c r="C53" s="22">
        <v>150000</v>
      </c>
      <c r="D53" s="22">
        <v>26400</v>
      </c>
      <c r="E53" s="26">
        <f t="shared" si="2"/>
        <v>176400</v>
      </c>
      <c r="F53" s="23">
        <v>142667.51999999999</v>
      </c>
      <c r="G53" s="23">
        <v>142667.51999999999</v>
      </c>
      <c r="H53" s="30">
        <f t="shared" si="3"/>
        <v>33732.48000000001</v>
      </c>
    </row>
    <row r="54" spans="2:8" x14ac:dyDescent="0.2">
      <c r="B54" s="10" t="s">
        <v>55</v>
      </c>
      <c r="C54" s="22">
        <v>455000</v>
      </c>
      <c r="D54" s="22">
        <v>-432500</v>
      </c>
      <c r="E54" s="26">
        <f t="shared" si="2"/>
        <v>22500</v>
      </c>
      <c r="F54" s="23">
        <v>22411.200000000001</v>
      </c>
      <c r="G54" s="23">
        <v>22411.200000000001</v>
      </c>
      <c r="H54" s="30">
        <f t="shared" si="3"/>
        <v>88.799999999999272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65100</v>
      </c>
      <c r="E56" s="26">
        <f t="shared" si="2"/>
        <v>65100</v>
      </c>
      <c r="F56" s="23">
        <v>64953.46</v>
      </c>
      <c r="G56" s="23">
        <v>64953.46</v>
      </c>
      <c r="H56" s="30">
        <f t="shared" si="3"/>
        <v>146.54000000000087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hidden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hidden="1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hidden="1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hidden="1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hidden="1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hidden="1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hidden="1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hidden="1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hidden="1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hidden="1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hidden="1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hidden="1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hidden="1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hidden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hidden="1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hidden="1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hidden="1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hidden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hidden="1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hidden="1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hidden="1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hidden="1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hidden="1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hidden="1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hidden="1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hidden="1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hidden="1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hidden="1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hidden="1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hidden="1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hidden="1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hidden="1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hidden="1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hidden="1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hidden="1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hidden="1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hidden="1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hidden="1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hidden="1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hidden="1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hidden="1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hidden="1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hidden="1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hidden="1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hidden="1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hidden="1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hidden="1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hidden="1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hidden="1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hidden="1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hidden="1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hidden="1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hidden="1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hidden="1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hidden="1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hidden="1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hidden="1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hidden="1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hidden="1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hidden="1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hidden="1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hidden="1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hidden="1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hidden="1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hidden="1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hidden="1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hidden="1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hidden="1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hidden="1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hidden="1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hidden="1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hidden="1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hidden="1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hidden="1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hidden="1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hidden="1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hidden="1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hidden="1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hidden="1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hidden="1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hidden="1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hidden="1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hidden="1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hidden="1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hidden="1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hidden="1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hidden="1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hidden="1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hidden="1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hidden="1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hidden="1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hidden="1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hidden="1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hidden="1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hidden="1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hidden="1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hidden="1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hidden="1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hidden="1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55728000</v>
      </c>
      <c r="D160" s="21">
        <f t="shared" ref="D160:G160" si="28">SUM(D10,D85)</f>
        <v>1248090.0000000002</v>
      </c>
      <c r="E160" s="28">
        <f>SUM(E10,E85)</f>
        <v>56976090</v>
      </c>
      <c r="F160" s="21">
        <f t="shared" si="28"/>
        <v>42346493.829999998</v>
      </c>
      <c r="G160" s="21">
        <f t="shared" si="28"/>
        <v>42346493.829999998</v>
      </c>
      <c r="H160" s="28">
        <f>SUM(H10,H85)</f>
        <v>14629596.169999998</v>
      </c>
    </row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dcterms:created xsi:type="dcterms:W3CDTF">2020-01-08T21:14:59Z</dcterms:created>
  <dcterms:modified xsi:type="dcterms:W3CDTF">2023-10-31T00:06:11Z</dcterms:modified>
</cp:coreProperties>
</file>