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ASECH Cuarto Trimestre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153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15" i="1"/>
  <c r="H13" i="1"/>
  <c r="G17" i="1"/>
  <c r="F17" i="1"/>
  <c r="D17" i="1"/>
  <c r="C17" i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F81" i="1"/>
  <c r="E17" i="1"/>
  <c r="H17" i="1" s="1"/>
  <c r="D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<sst xmlns="http://schemas.openxmlformats.org/spreadsheetml/2006/main" count="92" uniqueCount="92">
  <si>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</si>
  <si>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</si>
  <si>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</si>
  <si>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</si>
  <si>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</si>
  <si>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</si>
  <si>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</si>
  <si>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</si>
  <si>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</si>
  <si>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</si>
  <si>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</si>
  <si>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</si>
  <si>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</si>
  <si>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</si>
  <si>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</si>
  <si>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</si>
  <si>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</si>
  <si>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</si>
  <si>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</si>
  <si>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</si>
  <si>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</si>
  <si>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</si>
  <si>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</si>
  <si>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</si>
  <si>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</si>
  <si>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</si>
  <si>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</si>
  <si>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</si>
  <si>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</si>
  <si>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</si>
  <si>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</si>
  <si>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</si>
  <si>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</si>
  <si>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</si>
  <si>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</si>
  <si>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</si>
  <si>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</si>
  <si>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</si>
  <si>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</si>
  <si>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</si>
  <si>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</si>
  <si>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</si>
  <si>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</si>
  <si>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</si>
  <si>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</si>
  <si>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</si>
  <si>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</si>
  <si>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</si>
  <si>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</si>
  <si>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</si>
  <si>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</si>
  <si>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</si>
  <si>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</si>
  <si>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</si>
  <si>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</si>
  <si>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</si>
  <si>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</si>
  <si>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</si>
  <si>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</si>
  <si>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</si>
  <si>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</si>
  <si>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</si>
  <si>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</si>
  <si>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</si>
  <si>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</si>
  <si>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</si>
  <si>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</si>
  <si>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</si>
  <si>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</si>
  <si>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</si>
  <si>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</si>
  <si>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</si>
  <si>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</si>
  <si>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</si>
  <si>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</si>
  <si>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</si>
  <si>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</si>
  <si>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</si>
  <si>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</si>
  <si>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</si>
  <si>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</si>
  <si>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</si>
  <si>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</si>
  <si>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</si>
  <si>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</si>
  <si>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</si>
  <si>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Lic. Rosa María Hernández Muñoz</t>
  </si>
  <si>
    <t>C.P. Sandra Luz Arteaga Leyva</t>
  </si>
  <si>
    <t>Directora General</t>
  </si>
  <si>
    <t>Subdirectora Administrativa</t>
  </si>
  <si>
    <t>Centro de Atención y Prevención Psicológicas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</si>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</sst>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H48" sqref="H4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" style="1" customWidth="1"/>
    <col min="4" max="4" width="16" style="1" bestFit="1" customWidth="1"/>
    <col min="5" max="5" width="16.28515625" style="1" customWidth="1"/>
    <col min="6" max="7" width="16.42578125" style="1" bestFit="1" customWidth="1"/>
    <col min="8" max="8" width="16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24" t="s">
        <v>90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91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16155000</v>
      </c>
      <c r="D9" s="16">
        <f>SUM(D10:D16)</f>
        <v>-65328</v>
      </c>
      <c r="E9" s="16">
        <f t="shared" ref="E9:E26" si="0">C9+D9</f>
        <v>16089672</v>
      </c>
      <c r="F9" s="16">
        <f>SUM(F10:F16)</f>
        <v>13680483.449999999</v>
      </c>
      <c r="G9" s="16">
        <f>SUM(G10:G16)</f>
        <v>13680483.449999999</v>
      </c>
      <c r="H9" s="16">
        <f t="shared" ref="H9:H40" si="1">E9-F9</f>
        <v>2409188.5500000007</v>
      </c>
    </row>
    <row r="10" spans="2:9" ht="12" customHeight="1" x14ac:dyDescent="0.2">
      <c r="B10" s="11" t="s">
        <v>14</v>
      </c>
      <c r="C10" s="12">
        <v>3955000</v>
      </c>
      <c r="D10" s="13">
        <v>0</v>
      </c>
      <c r="E10" s="18">
        <f t="shared" si="0"/>
        <v>3955000</v>
      </c>
      <c r="F10" s="13">
        <v>3510129.07</v>
      </c>
      <c r="G10" s="13">
        <v>3510129.07</v>
      </c>
      <c r="H10" s="20">
        <f t="shared" si="1"/>
        <v>444870.93000000017</v>
      </c>
    </row>
    <row r="11" spans="2:9" ht="12" customHeight="1" x14ac:dyDescent="0.2">
      <c r="B11" s="11" t="s">
        <v>15</v>
      </c>
      <c r="C11" s="12">
        <v>3615000</v>
      </c>
      <c r="D11" s="13">
        <v>-221328</v>
      </c>
      <c r="E11" s="18">
        <f t="shared" si="0"/>
        <v>3393672</v>
      </c>
      <c r="F11" s="13">
        <v>1828889.61</v>
      </c>
      <c r="G11" s="13">
        <v>1828889.61</v>
      </c>
      <c r="H11" s="20">
        <f t="shared" si="1"/>
        <v>1564782.39</v>
      </c>
    </row>
    <row r="12" spans="2:9" ht="12" customHeight="1" x14ac:dyDescent="0.2">
      <c r="B12" s="11" t="s">
        <v>16</v>
      </c>
      <c r="C12" s="12">
        <v>6685000</v>
      </c>
      <c r="D12" s="13">
        <v>156000</v>
      </c>
      <c r="E12" s="18">
        <f t="shared" si="0"/>
        <v>6841000</v>
      </c>
      <c r="F12" s="13">
        <v>6560223.8600000003</v>
      </c>
      <c r="G12" s="13">
        <v>6560223.8600000003</v>
      </c>
      <c r="H12" s="20">
        <f t="shared" si="1"/>
        <v>280776.13999999966</v>
      </c>
    </row>
    <row r="13" spans="2:9" ht="12" customHeight="1" x14ac:dyDescent="0.2">
      <c r="B13" s="11" t="s">
        <v>17</v>
      </c>
      <c r="C13" s="12">
        <v>1200000</v>
      </c>
      <c r="D13" s="13">
        <v>0</v>
      </c>
      <c r="E13" s="18">
        <f>C13+D13</f>
        <v>1200000</v>
      </c>
      <c r="F13" s="13">
        <v>1081240.9099999999</v>
      </c>
      <c r="G13" s="13">
        <v>1081240.9099999999</v>
      </c>
      <c r="H13" s="20">
        <f t="shared" si="1"/>
        <v>118759.09000000008</v>
      </c>
    </row>
    <row r="14" spans="2:9" ht="12" customHeight="1" x14ac:dyDescent="0.2">
      <c r="B14" s="11" t="s">
        <v>18</v>
      </c>
      <c r="C14" s="12">
        <v>700000</v>
      </c>
      <c r="D14" s="13">
        <v>0</v>
      </c>
      <c r="E14" s="18">
        <f t="shared" si="0"/>
        <v>700000</v>
      </c>
      <c r="F14" s="13">
        <v>700000</v>
      </c>
      <c r="G14" s="13">
        <v>700000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3">
        <v>0</v>
      </c>
      <c r="G15" s="13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3">
        <v>0</v>
      </c>
      <c r="G16" s="13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947600</v>
      </c>
      <c r="D17" s="16">
        <f>SUM(D18:D26)</f>
        <v>-197002</v>
      </c>
      <c r="E17" s="16">
        <f t="shared" si="0"/>
        <v>750598</v>
      </c>
      <c r="F17" s="16">
        <f>SUM(F18:F26)</f>
        <v>467423.84</v>
      </c>
      <c r="G17" s="16">
        <f>SUM(G18:G26)</f>
        <v>467423.84</v>
      </c>
      <c r="H17" s="16">
        <f t="shared" si="1"/>
        <v>283174.15999999997</v>
      </c>
    </row>
    <row r="18" spans="2:8" ht="24" x14ac:dyDescent="0.2">
      <c r="B18" s="9" t="s">
        <v>22</v>
      </c>
      <c r="C18" s="12">
        <v>663000</v>
      </c>
      <c r="D18" s="13">
        <v>-279920</v>
      </c>
      <c r="E18" s="18">
        <f t="shared" si="0"/>
        <v>383080</v>
      </c>
      <c r="F18" s="12">
        <v>154820</v>
      </c>
      <c r="G18" s="12">
        <v>154820</v>
      </c>
      <c r="H18" s="20">
        <f t="shared" si="1"/>
        <v>228260</v>
      </c>
    </row>
    <row r="19" spans="2:8" ht="12" customHeight="1" x14ac:dyDescent="0.2">
      <c r="B19" s="9" t="s">
        <v>23</v>
      </c>
      <c r="C19" s="12">
        <v>35000</v>
      </c>
      <c r="D19" s="13">
        <v>66000</v>
      </c>
      <c r="E19" s="18">
        <f t="shared" si="0"/>
        <v>101000</v>
      </c>
      <c r="F19" s="12">
        <v>86724.26</v>
      </c>
      <c r="G19" s="12">
        <v>86724.26</v>
      </c>
      <c r="H19" s="20">
        <f t="shared" si="1"/>
        <v>14275.740000000005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10000</v>
      </c>
      <c r="D22" s="13">
        <v>0</v>
      </c>
      <c r="E22" s="18">
        <f t="shared" si="0"/>
        <v>10000</v>
      </c>
      <c r="F22" s="12">
        <v>6110.12</v>
      </c>
      <c r="G22" s="12">
        <v>6110.12</v>
      </c>
      <c r="H22" s="20">
        <f t="shared" si="1"/>
        <v>3889.88</v>
      </c>
    </row>
    <row r="23" spans="2:8" ht="12" customHeight="1" x14ac:dyDescent="0.2">
      <c r="B23" s="9" t="s">
        <v>27</v>
      </c>
      <c r="C23" s="12">
        <v>200000</v>
      </c>
      <c r="D23" s="13">
        <v>-44082</v>
      </c>
      <c r="E23" s="18">
        <f t="shared" si="0"/>
        <v>155918</v>
      </c>
      <c r="F23" s="12">
        <v>124259.2</v>
      </c>
      <c r="G23" s="12">
        <v>124259.2</v>
      </c>
      <c r="H23" s="20">
        <f t="shared" si="1"/>
        <v>31658.800000000003</v>
      </c>
    </row>
    <row r="24" spans="2:8" ht="12" customHeight="1" x14ac:dyDescent="0.2">
      <c r="B24" s="9" t="s">
        <v>28</v>
      </c>
      <c r="C24" s="12">
        <v>0</v>
      </c>
      <c r="D24" s="13">
        <v>40000</v>
      </c>
      <c r="E24" s="18">
        <f t="shared" si="0"/>
        <v>40000</v>
      </c>
      <c r="F24" s="12">
        <v>39871.72</v>
      </c>
      <c r="G24" s="12">
        <v>39871.72</v>
      </c>
      <c r="H24" s="20">
        <f t="shared" si="1"/>
        <v>128.27999999999884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39600</v>
      </c>
      <c r="D26" s="13">
        <v>21000</v>
      </c>
      <c r="E26" s="18">
        <f t="shared" si="0"/>
        <v>60600</v>
      </c>
      <c r="F26" s="12">
        <v>55638.54</v>
      </c>
      <c r="G26" s="12">
        <v>55638.54</v>
      </c>
      <c r="H26" s="20">
        <f t="shared" si="1"/>
        <v>4961.4599999999991</v>
      </c>
    </row>
    <row r="27" spans="2:8" ht="20.100000000000001" customHeight="1" x14ac:dyDescent="0.25">
      <c r="B27" s="6" t="s">
        <v>31</v>
      </c>
      <c r="C27" s="16">
        <f>SUM(C28:C36)</f>
        <v>1058745</v>
      </c>
      <c r="D27" s="16">
        <f>SUM(D28:D36)</f>
        <v>338906</v>
      </c>
      <c r="E27" s="16">
        <f>D27+C27</f>
        <v>1397651</v>
      </c>
      <c r="F27" s="16">
        <f>SUM(F28:F36)</f>
        <v>1253668.5899999999</v>
      </c>
      <c r="G27" s="16">
        <f>SUM(G28:G36)</f>
        <v>1253668.5899999999</v>
      </c>
      <c r="H27" s="16">
        <f t="shared" si="1"/>
        <v>143982.41000000015</v>
      </c>
    </row>
    <row r="28" spans="2:8" x14ac:dyDescent="0.2">
      <c r="B28" s="9" t="s">
        <v>32</v>
      </c>
      <c r="C28" s="12">
        <v>10000</v>
      </c>
      <c r="D28" s="13">
        <v>3000</v>
      </c>
      <c r="E28" s="18">
        <f t="shared" ref="E28:E36" si="2">C28+D28</f>
        <v>13000</v>
      </c>
      <c r="F28" s="12">
        <v>2070.96</v>
      </c>
      <c r="G28" s="12">
        <v>2070.96</v>
      </c>
      <c r="H28" s="20">
        <f t="shared" si="1"/>
        <v>10929.04</v>
      </c>
    </row>
    <row r="29" spans="2:8" x14ac:dyDescent="0.2">
      <c r="B29" s="9" t="s">
        <v>33</v>
      </c>
      <c r="C29" s="12">
        <v>21000</v>
      </c>
      <c r="D29" s="13">
        <v>70000</v>
      </c>
      <c r="E29" s="18">
        <f t="shared" si="2"/>
        <v>91000</v>
      </c>
      <c r="F29" s="12">
        <v>64632</v>
      </c>
      <c r="G29" s="12">
        <v>64632</v>
      </c>
      <c r="H29" s="20">
        <f t="shared" si="1"/>
        <v>26368</v>
      </c>
    </row>
    <row r="30" spans="2:8" ht="12" customHeight="1" x14ac:dyDescent="0.2">
      <c r="B30" s="9" t="s">
        <v>34</v>
      </c>
      <c r="C30" s="12">
        <v>350745</v>
      </c>
      <c r="D30" s="13">
        <v>302520</v>
      </c>
      <c r="E30" s="18">
        <f t="shared" si="2"/>
        <v>653265</v>
      </c>
      <c r="F30" s="12">
        <v>640526.68000000005</v>
      </c>
      <c r="G30" s="12">
        <v>640526.68000000005</v>
      </c>
      <c r="H30" s="20">
        <f t="shared" si="1"/>
        <v>12738.319999999949</v>
      </c>
    </row>
    <row r="31" spans="2:8" x14ac:dyDescent="0.2">
      <c r="B31" s="9" t="s">
        <v>35</v>
      </c>
      <c r="C31" s="12">
        <v>87000</v>
      </c>
      <c r="D31" s="13">
        <v>30000</v>
      </c>
      <c r="E31" s="18">
        <f t="shared" si="2"/>
        <v>117000</v>
      </c>
      <c r="F31" s="12">
        <v>86105.55</v>
      </c>
      <c r="G31" s="12">
        <v>86105.55</v>
      </c>
      <c r="H31" s="20">
        <f t="shared" si="1"/>
        <v>30894.449999999997</v>
      </c>
    </row>
    <row r="32" spans="2:8" ht="24" x14ac:dyDescent="0.2">
      <c r="B32" s="9" t="s">
        <v>36</v>
      </c>
      <c r="C32" s="12">
        <v>110000</v>
      </c>
      <c r="D32" s="13">
        <v>132986</v>
      </c>
      <c r="E32" s="18">
        <f t="shared" si="2"/>
        <v>242986</v>
      </c>
      <c r="F32" s="12">
        <v>232576.56</v>
      </c>
      <c r="G32" s="12">
        <v>232576.56</v>
      </c>
      <c r="H32" s="20">
        <f t="shared" si="1"/>
        <v>10409.440000000002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20000</v>
      </c>
      <c r="D34" s="13">
        <v>1000</v>
      </c>
      <c r="E34" s="18">
        <f t="shared" si="2"/>
        <v>21000</v>
      </c>
      <c r="F34" s="12">
        <v>19740.98</v>
      </c>
      <c r="G34" s="12">
        <v>19740.98</v>
      </c>
      <c r="H34" s="20">
        <f t="shared" si="1"/>
        <v>1259.0200000000004</v>
      </c>
    </row>
    <row r="35" spans="2:8" x14ac:dyDescent="0.2">
      <c r="B35" s="9" t="s">
        <v>39</v>
      </c>
      <c r="C35" s="12">
        <v>455000</v>
      </c>
      <c r="D35" s="13">
        <v>-200600</v>
      </c>
      <c r="E35" s="18">
        <f t="shared" si="2"/>
        <v>254400</v>
      </c>
      <c r="F35" s="12">
        <v>207940.86</v>
      </c>
      <c r="G35" s="12">
        <v>207940.86</v>
      </c>
      <c r="H35" s="20">
        <f t="shared" si="1"/>
        <v>46459.140000000014</v>
      </c>
    </row>
    <row r="36" spans="2:8" x14ac:dyDescent="0.2">
      <c r="B36" s="9" t="s">
        <v>40</v>
      </c>
      <c r="C36" s="12">
        <v>5000</v>
      </c>
      <c r="D36" s="13">
        <v>0</v>
      </c>
      <c r="E36" s="18">
        <f t="shared" si="2"/>
        <v>5000</v>
      </c>
      <c r="F36" s="12">
        <v>75</v>
      </c>
      <c r="G36" s="12">
        <v>75</v>
      </c>
      <c r="H36" s="20">
        <f t="shared" si="1"/>
        <v>4925</v>
      </c>
    </row>
    <row r="37" spans="2:8" ht="20.100000000000001" customHeight="1" x14ac:dyDescent="0.25">
      <c r="B37" s="7" t="s">
        <v>41</v>
      </c>
      <c r="C37" s="16">
        <f>SUM(C38:C46)</f>
        <v>233334</v>
      </c>
      <c r="D37" s="16">
        <f>SUM(D38:D46)</f>
        <v>50000</v>
      </c>
      <c r="E37" s="16">
        <f>C37+D37</f>
        <v>283334</v>
      </c>
      <c r="F37" s="16">
        <f>SUM(F38:F46)</f>
        <v>278133.40999999997</v>
      </c>
      <c r="G37" s="16">
        <f>SUM(G38:G46)</f>
        <v>278133.40999999997</v>
      </c>
      <c r="H37" s="16">
        <f t="shared" si="1"/>
        <v>5200.5900000000256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233334</v>
      </c>
      <c r="D41" s="13">
        <v>50000</v>
      </c>
      <c r="E41" s="18">
        <f t="shared" si="3"/>
        <v>283334</v>
      </c>
      <c r="F41" s="12">
        <v>278133.40999999997</v>
      </c>
      <c r="G41" s="12">
        <v>278133.40999999997</v>
      </c>
      <c r="H41" s="20">
        <f t="shared" ref="H41:H72" si="4">E41-F41</f>
        <v>5200.5900000000256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600000</v>
      </c>
      <c r="D47" s="16">
        <f>SUM(D48:D56)</f>
        <v>-131904</v>
      </c>
      <c r="E47" s="16">
        <f t="shared" si="3"/>
        <v>468096</v>
      </c>
      <c r="F47" s="16">
        <f>SUM(F48:F56)</f>
        <v>266127.65999999997</v>
      </c>
      <c r="G47" s="16">
        <f>SUM(G48:G56)</f>
        <v>266127.65999999997</v>
      </c>
      <c r="H47" s="16">
        <f t="shared" si="4"/>
        <v>201968.34000000003</v>
      </c>
    </row>
    <row r="48" spans="2:8" x14ac:dyDescent="0.2">
      <c r="B48" s="9" t="s">
        <v>52</v>
      </c>
      <c r="C48" s="12">
        <v>0</v>
      </c>
      <c r="D48" s="13">
        <v>266128.64000000001</v>
      </c>
      <c r="E48" s="18">
        <f t="shared" si="3"/>
        <v>266128.64000000001</v>
      </c>
      <c r="F48" s="12">
        <v>266127.65999999997</v>
      </c>
      <c r="G48" s="12">
        <v>266127.65999999997</v>
      </c>
      <c r="H48" s="20">
        <f t="shared" si="4"/>
        <v>0.98000000003958121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600000</v>
      </c>
      <c r="D51" s="13">
        <v>-398032.64000000001</v>
      </c>
      <c r="E51" s="18">
        <f t="shared" si="3"/>
        <v>201967.35999999999</v>
      </c>
      <c r="F51" s="12">
        <v>0</v>
      </c>
      <c r="G51" s="12">
        <v>0</v>
      </c>
      <c r="H51" s="20">
        <f t="shared" si="4"/>
        <v>201967.35999999999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18994679</v>
      </c>
      <c r="D81" s="22">
        <f>SUM(D73,D69,D61,D57,D47,D37,D27,D17,D9)</f>
        <v>-5328</v>
      </c>
      <c r="E81" s="22">
        <f>C81+D81</f>
        <v>18989351</v>
      </c>
      <c r="F81" s="22">
        <f>SUM(F73,F69,F61,F57,F47,F37,F17,F27,F9)</f>
        <v>15945836.949999999</v>
      </c>
      <c r="G81" s="22">
        <f>SUM(G73,G69,G61,G57,G47,G37,G27,G17,G9)</f>
        <v>15945836.949999999</v>
      </c>
      <c r="H81" s="22">
        <f t="shared" si="5"/>
        <v>3043514.0500000007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41" t="s">
        <v>86</v>
      </c>
      <c r="C89" s="41"/>
      <c r="F89" s="41" t="s">
        <v>87</v>
      </c>
      <c r="G89" s="41"/>
    </row>
    <row r="90" spans="2:8" s="23" customFormat="1" x14ac:dyDescent="0.2">
      <c r="B90" s="42" t="s">
        <v>88</v>
      </c>
      <c r="C90" s="42"/>
      <c r="F90" s="42" t="s">
        <v>89</v>
      </c>
      <c r="G90" s="42"/>
    </row>
    <row r="91" spans="2:8" s="23" customFormat="1" x14ac:dyDescent="0.2">
      <c r="B91" s="43"/>
      <c r="C91" s="43"/>
      <c r="G91" s="44"/>
      <c r="H91" s="44"/>
    </row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11">
    <mergeCell ref="B89:C89"/>
    <mergeCell ref="F89:G89"/>
    <mergeCell ref="B90:C90"/>
    <mergeCell ref="F90:G90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2019-12-04T16:22:52Z</dcterms:created>
  <dcterms:modified xsi:type="dcterms:W3CDTF">2022-01-29T19:57:34Z</dcterms:modified>
</cp:coreProperties>
</file>