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IMPAS 2022\ASECH 2022\2ndo trimestre\"/>
    </mc:Choice>
  </mc:AlternateContent>
  <workbookProtection lockStructure="1"/>
  <bookViews>
    <workbookView xWindow="0" yWindow="0" windowWidth="28800" windowHeight="12135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H156" i="1" l="1"/>
  <c r="H149" i="1"/>
  <c r="H141" i="1"/>
  <c r="H145" i="1"/>
  <c r="H137" i="1"/>
  <c r="H128" i="1"/>
  <c r="H132" i="1"/>
  <c r="H117" i="1"/>
  <c r="H121" i="1"/>
  <c r="H106" i="1"/>
  <c r="H110" i="1"/>
  <c r="H105" i="1"/>
  <c r="H99" i="1"/>
  <c r="H103" i="1"/>
  <c r="H90" i="1"/>
  <c r="H87" i="1"/>
  <c r="H82" i="1"/>
  <c r="H75" i="1"/>
  <c r="H71" i="1"/>
  <c r="H55" i="1"/>
  <c r="H59" i="1"/>
  <c r="H45" i="1"/>
  <c r="H49" i="1"/>
  <c r="E153" i="1"/>
  <c r="H153" i="1" s="1"/>
  <c r="E154" i="1"/>
  <c r="H154" i="1" s="1"/>
  <c r="E155" i="1"/>
  <c r="H155" i="1" s="1"/>
  <c r="E156" i="1"/>
  <c r="E157" i="1"/>
  <c r="H157" i="1" s="1"/>
  <c r="E158" i="1"/>
  <c r="H158" i="1" s="1"/>
  <c r="E152" i="1"/>
  <c r="H152" i="1" s="1"/>
  <c r="E149" i="1"/>
  <c r="E150" i="1"/>
  <c r="H150" i="1" s="1"/>
  <c r="E148" i="1"/>
  <c r="H148" i="1" s="1"/>
  <c r="E140" i="1"/>
  <c r="H140" i="1" s="1"/>
  <c r="E141" i="1"/>
  <c r="E142" i="1"/>
  <c r="H142" i="1" s="1"/>
  <c r="E143" i="1"/>
  <c r="H143" i="1" s="1"/>
  <c r="E144" i="1"/>
  <c r="H144" i="1" s="1"/>
  <c r="E145" i="1"/>
  <c r="E146" i="1"/>
  <c r="H146" i="1" s="1"/>
  <c r="E139" i="1"/>
  <c r="H139" i="1" s="1"/>
  <c r="E136" i="1"/>
  <c r="H136" i="1" s="1"/>
  <c r="E137" i="1"/>
  <c r="E135" i="1"/>
  <c r="H135" i="1" s="1"/>
  <c r="E133" i="1"/>
  <c r="H133" i="1" s="1"/>
  <c r="E126" i="1"/>
  <c r="H126" i="1" s="1"/>
  <c r="E127" i="1"/>
  <c r="H127" i="1" s="1"/>
  <c r="E128" i="1"/>
  <c r="E129" i="1"/>
  <c r="H129" i="1" s="1"/>
  <c r="E130" i="1"/>
  <c r="H130" i="1" s="1"/>
  <c r="E131" i="1"/>
  <c r="H131" i="1" s="1"/>
  <c r="E132" i="1"/>
  <c r="E125" i="1"/>
  <c r="H125" i="1" s="1"/>
  <c r="E116" i="1"/>
  <c r="H116" i="1" s="1"/>
  <c r="E117" i="1"/>
  <c r="E118" i="1"/>
  <c r="H118" i="1" s="1"/>
  <c r="E119" i="1"/>
  <c r="H119" i="1" s="1"/>
  <c r="E120" i="1"/>
  <c r="H120" i="1" s="1"/>
  <c r="E121" i="1"/>
  <c r="E122" i="1"/>
  <c r="H122" i="1" s="1"/>
  <c r="E123" i="1"/>
  <c r="H123" i="1" s="1"/>
  <c r="E115" i="1"/>
  <c r="H115" i="1" s="1"/>
  <c r="E106" i="1"/>
  <c r="E107" i="1"/>
  <c r="H107" i="1" s="1"/>
  <c r="E108" i="1"/>
  <c r="H108" i="1" s="1"/>
  <c r="E109" i="1"/>
  <c r="H109" i="1" s="1"/>
  <c r="E110" i="1"/>
  <c r="E111" i="1"/>
  <c r="H111" i="1" s="1"/>
  <c r="E112" i="1"/>
  <c r="H112" i="1" s="1"/>
  <c r="E113" i="1"/>
  <c r="H113" i="1" s="1"/>
  <c r="E105" i="1"/>
  <c r="E96" i="1"/>
  <c r="H96" i="1" s="1"/>
  <c r="E97" i="1"/>
  <c r="H97" i="1" s="1"/>
  <c r="E98" i="1"/>
  <c r="H98" i="1" s="1"/>
  <c r="E99" i="1"/>
  <c r="E100" i="1"/>
  <c r="H100" i="1" s="1"/>
  <c r="E101" i="1"/>
  <c r="H101" i="1" s="1"/>
  <c r="E102" i="1"/>
  <c r="H102" i="1" s="1"/>
  <c r="E103" i="1"/>
  <c r="E95" i="1"/>
  <c r="H95" i="1" s="1"/>
  <c r="E88" i="1"/>
  <c r="H88" i="1" s="1"/>
  <c r="E89" i="1"/>
  <c r="H89" i="1" s="1"/>
  <c r="E90" i="1"/>
  <c r="E91" i="1"/>
  <c r="H91" i="1" s="1"/>
  <c r="E92" i="1"/>
  <c r="H92" i="1" s="1"/>
  <c r="E93" i="1"/>
  <c r="H93" i="1" s="1"/>
  <c r="E87" i="1"/>
  <c r="E79" i="1"/>
  <c r="H79" i="1" s="1"/>
  <c r="E80" i="1"/>
  <c r="H80" i="1" s="1"/>
  <c r="E81" i="1"/>
  <c r="H81" i="1" s="1"/>
  <c r="E82" i="1"/>
  <c r="E83" i="1"/>
  <c r="H83" i="1" s="1"/>
  <c r="E84" i="1"/>
  <c r="H84" i="1" s="1"/>
  <c r="E78" i="1"/>
  <c r="H78" i="1" s="1"/>
  <c r="E75" i="1"/>
  <c r="E76" i="1"/>
  <c r="H76" i="1" s="1"/>
  <c r="E74" i="1"/>
  <c r="H74" i="1" s="1"/>
  <c r="E70" i="1"/>
  <c r="H70" i="1" s="1"/>
  <c r="E71" i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E56" i="1"/>
  <c r="H56" i="1" s="1"/>
  <c r="E57" i="1"/>
  <c r="H57" i="1" s="1"/>
  <c r="E58" i="1"/>
  <c r="H58" i="1" s="1"/>
  <c r="E59" i="1"/>
  <c r="E51" i="1"/>
  <c r="H51" i="1" s="1"/>
  <c r="E42" i="1"/>
  <c r="H42" i="1" s="1"/>
  <c r="E43" i="1"/>
  <c r="H43" i="1" s="1"/>
  <c r="E44" i="1"/>
  <c r="H44" i="1" s="1"/>
  <c r="E45" i="1"/>
  <c r="E46" i="1"/>
  <c r="H46" i="1" s="1"/>
  <c r="E47" i="1"/>
  <c r="H47" i="1" s="1"/>
  <c r="E48" i="1"/>
  <c r="H48" i="1" s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F10" i="1" s="1"/>
  <c r="E12" i="1"/>
  <c r="D12" i="1"/>
  <c r="C12" i="1"/>
  <c r="G10" i="1" l="1"/>
  <c r="G160" i="1" s="1"/>
  <c r="D10" i="1"/>
  <c r="D85" i="1"/>
  <c r="F85" i="1"/>
  <c r="F160" i="1" s="1"/>
  <c r="H85" i="1"/>
  <c r="C10" i="1"/>
  <c r="C160" i="1" s="1"/>
  <c r="H10" i="1"/>
  <c r="H160" i="1" s="1"/>
  <c r="E85" i="1"/>
  <c r="E10" i="1"/>
  <c r="D160" i="1" l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<sst xmlns="http://schemas.openxmlformats.org/spreadsheetml/2006/main" count="163" uniqueCount="90">
  <si>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</si>
  <si>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</si>
  <si>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</si>
  <si>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</si>
  <si>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</si>
  <si>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</si>
  <si>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</si>
  <si>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</si>
  <si>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</si>
  <si>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</si>
  <si>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</si>
  <si>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</si>
  <si>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</si>
  <si>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</si>
  <si>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</si>
  <si>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</si>
  <si>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</si>
  <si>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</si>
  <si>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</si>
  <si>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</si>
  <si>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</si>
  <si>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</si>
  <si>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</si>
  <si>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</si>
  <si>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</si>
  <si>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</si>
  <si>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</si>
  <si>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</si>
  <si>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</si>
  <si>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</si>
  <si>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</si>
  <si>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</si>
  <si>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</si>
  <si>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</si>
  <si>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</si>
  <si>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</si>
  <si>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</si>
  <si>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</si>
  <si>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</si>
  <si>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</si>
  <si>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</si>
  <si>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</si>
  <si>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</si>
  <si>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</si>
  <si>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</si>
  <si>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</si>
  <si>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</si>
  <si>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</si>
  <si>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</si>
  <si>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</si>
  <si>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</si>
  <si>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</si>
  <si>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</si>
  <si>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</si>
  <si>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</si>
  <si>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</si>
  <si>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</si>
  <si>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</si>
  <si>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</si>
  <si>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</si>
  <si>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</si>
  <si>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</si>
  <si>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</si>
  <si>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</si>
  <si>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</si>
  <si>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</si>
  <si>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</si>
  <si>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</si>
  <si>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</si>
  <si>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</si>
  <si>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</si>
  <si>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</si>
  <si>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</si>
  <si>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</si>
  <si>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</si>
  <si>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</si>
  <si>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</si>
  <si>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</si>
  <si>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</si>
  <si>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</si>
  <si>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</si>
  <si>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</si>
  <si>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</si>
  <si>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</si>
  <si>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</si>
  <si>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</si>
  <si>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</si>
  <si>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</si>
  <si>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Prevención y Atención a la Salud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</si>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</sst>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39" zoomScale="90" zoomScaleNormal="90" workbookViewId="0">
      <selection activeCell="D45" sqref="D4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40712119.329999998</v>
      </c>
      <c r="D10" s="8">
        <f>SUM(D12,D20,D30,D40,D50,D60,D64,D73,D77)</f>
        <v>6274665</v>
      </c>
      <c r="E10" s="28">
        <f t="shared" ref="E10:H10" si="0">SUM(E12,E20,E30,E40,E50,E60,E64,E73,E77)</f>
        <v>46986784.329999998</v>
      </c>
      <c r="F10" s="8">
        <f t="shared" si="0"/>
        <v>15227908.460000001</v>
      </c>
      <c r="G10" s="8">
        <f t="shared" si="0"/>
        <v>15096349.85</v>
      </c>
      <c r="H10" s="28">
        <f t="shared" si="0"/>
        <v>31758875.870000005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26760000</v>
      </c>
      <c r="D12" s="7">
        <f>SUM(D13:D19)</f>
        <v>585000</v>
      </c>
      <c r="E12" s="29">
        <f t="shared" ref="E12:H12" si="1">SUM(E13:E19)</f>
        <v>27345000</v>
      </c>
      <c r="F12" s="7">
        <f t="shared" si="1"/>
        <v>10439038.529999999</v>
      </c>
      <c r="G12" s="7">
        <f t="shared" si="1"/>
        <v>10439038.529999999</v>
      </c>
      <c r="H12" s="29">
        <f t="shared" si="1"/>
        <v>16905961.470000003</v>
      </c>
    </row>
    <row r="13" spans="2:9" ht="24" x14ac:dyDescent="0.2">
      <c r="B13" s="10" t="s">
        <v>14</v>
      </c>
      <c r="C13" s="25">
        <v>7198000</v>
      </c>
      <c r="D13" s="25">
        <v>0</v>
      </c>
      <c r="E13" s="30">
        <f>SUM(C13:D13)</f>
        <v>7198000</v>
      </c>
      <c r="F13" s="26">
        <v>3100911.23</v>
      </c>
      <c r="G13" s="26">
        <v>3100911.23</v>
      </c>
      <c r="H13" s="34">
        <f>SUM(E13-F13)</f>
        <v>4097088.77</v>
      </c>
    </row>
    <row r="14" spans="2:9" ht="22.9" customHeight="1" x14ac:dyDescent="0.2">
      <c r="B14" s="10" t="s">
        <v>15</v>
      </c>
      <c r="C14" s="25">
        <v>4356000</v>
      </c>
      <c r="D14" s="25">
        <v>0</v>
      </c>
      <c r="E14" s="30">
        <f t="shared" ref="E14:E79" si="2">SUM(C14:D14)</f>
        <v>4356000</v>
      </c>
      <c r="F14" s="26">
        <v>1086765.3600000001</v>
      </c>
      <c r="G14" s="26">
        <v>1086765.3600000001</v>
      </c>
      <c r="H14" s="34">
        <f t="shared" ref="H14:H79" si="3">SUM(E14-F14)</f>
        <v>3269234.6399999997</v>
      </c>
    </row>
    <row r="15" spans="2:9" x14ac:dyDescent="0.2">
      <c r="B15" s="10" t="s">
        <v>16</v>
      </c>
      <c r="C15" s="25">
        <v>9747000</v>
      </c>
      <c r="D15" s="25">
        <v>0</v>
      </c>
      <c r="E15" s="30">
        <f t="shared" si="2"/>
        <v>9747000</v>
      </c>
      <c r="F15" s="26">
        <v>3231387.53</v>
      </c>
      <c r="G15" s="26">
        <v>3231387.53</v>
      </c>
      <c r="H15" s="34">
        <f t="shared" si="3"/>
        <v>6515612.4700000007</v>
      </c>
    </row>
    <row r="16" spans="2:9" x14ac:dyDescent="0.2">
      <c r="B16" s="10" t="s">
        <v>17</v>
      </c>
      <c r="C16" s="25">
        <v>2560000</v>
      </c>
      <c r="D16" s="25">
        <v>0</v>
      </c>
      <c r="E16" s="30">
        <f t="shared" si="2"/>
        <v>2560000</v>
      </c>
      <c r="F16" s="26">
        <v>1011983.61</v>
      </c>
      <c r="G16" s="26">
        <v>1011983.61</v>
      </c>
      <c r="H16" s="34">
        <f t="shared" si="3"/>
        <v>1548016.3900000001</v>
      </c>
    </row>
    <row r="17" spans="2:8" x14ac:dyDescent="0.2">
      <c r="B17" s="10" t="s">
        <v>18</v>
      </c>
      <c r="C17" s="25">
        <v>2899000</v>
      </c>
      <c r="D17" s="25">
        <v>585000</v>
      </c>
      <c r="E17" s="30">
        <f t="shared" si="2"/>
        <v>3484000</v>
      </c>
      <c r="F17" s="26">
        <v>2007990.8</v>
      </c>
      <c r="G17" s="26">
        <v>2007990.8</v>
      </c>
      <c r="H17" s="34">
        <f t="shared" si="3"/>
        <v>1476009.2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3525029</v>
      </c>
      <c r="D20" s="7">
        <f t="shared" ref="D20:H20" si="4">SUM(D21:D29)</f>
        <v>-44300</v>
      </c>
      <c r="E20" s="29">
        <f t="shared" si="4"/>
        <v>3480729</v>
      </c>
      <c r="F20" s="7">
        <f t="shared" si="4"/>
        <v>657329.84</v>
      </c>
      <c r="G20" s="7">
        <f t="shared" si="4"/>
        <v>620045.20000000007</v>
      </c>
      <c r="H20" s="29">
        <f t="shared" si="4"/>
        <v>2823399.1600000006</v>
      </c>
    </row>
    <row r="21" spans="2:8" ht="24" x14ac:dyDescent="0.2">
      <c r="B21" s="10" t="s">
        <v>22</v>
      </c>
      <c r="C21" s="25">
        <v>903456</v>
      </c>
      <c r="D21" s="25">
        <v>-182000</v>
      </c>
      <c r="E21" s="30">
        <f t="shared" si="2"/>
        <v>721456</v>
      </c>
      <c r="F21" s="26">
        <v>162355.32999999999</v>
      </c>
      <c r="G21" s="26">
        <v>159106.68</v>
      </c>
      <c r="H21" s="34">
        <f t="shared" si="3"/>
        <v>559100.67000000004</v>
      </c>
    </row>
    <row r="22" spans="2:8" x14ac:dyDescent="0.2">
      <c r="B22" s="10" t="s">
        <v>23</v>
      </c>
      <c r="C22" s="25">
        <v>253790</v>
      </c>
      <c r="D22" s="25">
        <v>30000</v>
      </c>
      <c r="E22" s="30">
        <f t="shared" si="2"/>
        <v>283790</v>
      </c>
      <c r="F22" s="26">
        <v>94842.29</v>
      </c>
      <c r="G22" s="26">
        <v>94842.29</v>
      </c>
      <c r="H22" s="34">
        <f t="shared" si="3"/>
        <v>188947.71000000002</v>
      </c>
    </row>
    <row r="23" spans="2:8" ht="24" x14ac:dyDescent="0.2">
      <c r="B23" s="10" t="s">
        <v>24</v>
      </c>
      <c r="C23" s="25">
        <v>39995</v>
      </c>
      <c r="D23" s="25">
        <v>0</v>
      </c>
      <c r="E23" s="30">
        <f t="shared" si="2"/>
        <v>39995</v>
      </c>
      <c r="F23" s="26">
        <v>0</v>
      </c>
      <c r="G23" s="26">
        <v>0</v>
      </c>
      <c r="H23" s="34">
        <f t="shared" si="3"/>
        <v>39995</v>
      </c>
    </row>
    <row r="24" spans="2:8" ht="24" x14ac:dyDescent="0.2">
      <c r="B24" s="10" t="s">
        <v>25</v>
      </c>
      <c r="C24" s="25">
        <v>55810</v>
      </c>
      <c r="D24" s="25">
        <v>45000</v>
      </c>
      <c r="E24" s="30">
        <f t="shared" si="2"/>
        <v>100810</v>
      </c>
      <c r="F24" s="26">
        <v>43207.31</v>
      </c>
      <c r="G24" s="26">
        <v>43207.31</v>
      </c>
      <c r="H24" s="34">
        <f t="shared" si="3"/>
        <v>57602.69</v>
      </c>
    </row>
    <row r="25" spans="2:8" ht="23.45" customHeight="1" x14ac:dyDescent="0.2">
      <c r="B25" s="10" t="s">
        <v>26</v>
      </c>
      <c r="C25" s="25">
        <v>648326</v>
      </c>
      <c r="D25" s="25">
        <v>61000</v>
      </c>
      <c r="E25" s="30">
        <f t="shared" si="2"/>
        <v>709326</v>
      </c>
      <c r="F25" s="26">
        <v>139042.17000000001</v>
      </c>
      <c r="G25" s="26">
        <v>129382.85</v>
      </c>
      <c r="H25" s="34">
        <f t="shared" si="3"/>
        <v>570283.82999999996</v>
      </c>
    </row>
    <row r="26" spans="2:8" x14ac:dyDescent="0.2">
      <c r="B26" s="10" t="s">
        <v>27</v>
      </c>
      <c r="C26" s="25">
        <v>900000</v>
      </c>
      <c r="D26" s="25">
        <v>0</v>
      </c>
      <c r="E26" s="30">
        <f t="shared" si="2"/>
        <v>900000</v>
      </c>
      <c r="F26" s="26">
        <v>165427.24</v>
      </c>
      <c r="G26" s="26">
        <v>141932.17000000001</v>
      </c>
      <c r="H26" s="34">
        <f t="shared" si="3"/>
        <v>734572.76</v>
      </c>
    </row>
    <row r="27" spans="2:8" ht="24" x14ac:dyDescent="0.2">
      <c r="B27" s="10" t="s">
        <v>28</v>
      </c>
      <c r="C27" s="25">
        <v>535086</v>
      </c>
      <c r="D27" s="25">
        <v>1700</v>
      </c>
      <c r="E27" s="30">
        <f t="shared" si="2"/>
        <v>536786</v>
      </c>
      <c r="F27" s="26">
        <v>43684.97</v>
      </c>
      <c r="G27" s="26">
        <v>43313.77</v>
      </c>
      <c r="H27" s="34">
        <f t="shared" si="3"/>
        <v>493101.03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188566</v>
      </c>
      <c r="D29" s="25">
        <v>0</v>
      </c>
      <c r="E29" s="30">
        <f t="shared" si="2"/>
        <v>188566</v>
      </c>
      <c r="F29" s="26">
        <v>8770.5300000000007</v>
      </c>
      <c r="G29" s="26">
        <v>8260.1299999999992</v>
      </c>
      <c r="H29" s="34">
        <f t="shared" si="3"/>
        <v>179795.47</v>
      </c>
    </row>
    <row r="30" spans="2:8" s="9" customFormat="1" ht="24" x14ac:dyDescent="0.2">
      <c r="B30" s="12" t="s">
        <v>31</v>
      </c>
      <c r="C30" s="7">
        <f>SUM(C31:C39)</f>
        <v>7533957.3300000001</v>
      </c>
      <c r="D30" s="7">
        <f t="shared" ref="D30:H30" si="5">SUM(D31:D39)</f>
        <v>3284300</v>
      </c>
      <c r="E30" s="29">
        <f t="shared" si="5"/>
        <v>10818257.33</v>
      </c>
      <c r="F30" s="7">
        <f t="shared" si="5"/>
        <v>1768324.7100000002</v>
      </c>
      <c r="G30" s="7">
        <f t="shared" si="5"/>
        <v>1674050.7400000002</v>
      </c>
      <c r="H30" s="29">
        <f t="shared" si="5"/>
        <v>9049932.620000001</v>
      </c>
    </row>
    <row r="31" spans="2:8" x14ac:dyDescent="0.2">
      <c r="B31" s="10" t="s">
        <v>32</v>
      </c>
      <c r="C31" s="25">
        <v>407770</v>
      </c>
      <c r="D31" s="25">
        <v>6300</v>
      </c>
      <c r="E31" s="30">
        <f t="shared" si="2"/>
        <v>414070</v>
      </c>
      <c r="F31" s="26">
        <v>135081.32999999999</v>
      </c>
      <c r="G31" s="26">
        <v>135081.32999999999</v>
      </c>
      <c r="H31" s="34">
        <f t="shared" si="3"/>
        <v>278988.67000000004</v>
      </c>
    </row>
    <row r="32" spans="2:8" x14ac:dyDescent="0.2">
      <c r="B32" s="10" t="s">
        <v>33</v>
      </c>
      <c r="C32" s="25">
        <v>591000</v>
      </c>
      <c r="D32" s="25">
        <v>45000</v>
      </c>
      <c r="E32" s="30">
        <f t="shared" si="2"/>
        <v>636000</v>
      </c>
      <c r="F32" s="26">
        <v>304171.8</v>
      </c>
      <c r="G32" s="26">
        <v>298303.75</v>
      </c>
      <c r="H32" s="34">
        <f t="shared" si="3"/>
        <v>331828.2</v>
      </c>
    </row>
    <row r="33" spans="2:8" ht="24" x14ac:dyDescent="0.2">
      <c r="B33" s="10" t="s">
        <v>34</v>
      </c>
      <c r="C33" s="25">
        <v>1937800</v>
      </c>
      <c r="D33" s="25">
        <v>-17000</v>
      </c>
      <c r="E33" s="30">
        <f t="shared" si="2"/>
        <v>1920800</v>
      </c>
      <c r="F33" s="26">
        <v>711140.4</v>
      </c>
      <c r="G33" s="26">
        <v>676572.4</v>
      </c>
      <c r="H33" s="34">
        <f t="shared" si="3"/>
        <v>1209659.6000000001</v>
      </c>
    </row>
    <row r="34" spans="2:8" ht="24.6" customHeight="1" x14ac:dyDescent="0.2">
      <c r="B34" s="10" t="s">
        <v>35</v>
      </c>
      <c r="C34" s="25">
        <v>206022</v>
      </c>
      <c r="D34" s="25">
        <v>0</v>
      </c>
      <c r="E34" s="30">
        <f t="shared" si="2"/>
        <v>206022</v>
      </c>
      <c r="F34" s="26">
        <v>89563.57</v>
      </c>
      <c r="G34" s="26">
        <v>89563.57</v>
      </c>
      <c r="H34" s="34">
        <f t="shared" si="3"/>
        <v>116458.43</v>
      </c>
    </row>
    <row r="35" spans="2:8" ht="24" x14ac:dyDescent="0.2">
      <c r="B35" s="10" t="s">
        <v>36</v>
      </c>
      <c r="C35" s="25">
        <v>655584</v>
      </c>
      <c r="D35" s="25">
        <v>60000</v>
      </c>
      <c r="E35" s="30">
        <f t="shared" si="2"/>
        <v>715584</v>
      </c>
      <c r="F35" s="26">
        <v>233066.55</v>
      </c>
      <c r="G35" s="26">
        <v>179228.63</v>
      </c>
      <c r="H35" s="34">
        <f t="shared" si="3"/>
        <v>482517.45</v>
      </c>
    </row>
    <row r="36" spans="2:8" ht="24" x14ac:dyDescent="0.2">
      <c r="B36" s="10" t="s">
        <v>37</v>
      </c>
      <c r="C36" s="25">
        <v>3044651</v>
      </c>
      <c r="D36" s="25">
        <v>3200000</v>
      </c>
      <c r="E36" s="30">
        <f t="shared" si="2"/>
        <v>6244651</v>
      </c>
      <c r="F36" s="26">
        <v>228206.8</v>
      </c>
      <c r="G36" s="26">
        <v>228206.8</v>
      </c>
      <c r="H36" s="34">
        <f t="shared" si="3"/>
        <v>6016444.2000000002</v>
      </c>
    </row>
    <row r="37" spans="2:8" x14ac:dyDescent="0.2">
      <c r="B37" s="10" t="s">
        <v>38</v>
      </c>
      <c r="C37" s="25">
        <v>12000</v>
      </c>
      <c r="D37" s="25">
        <v>0</v>
      </c>
      <c r="E37" s="30">
        <f t="shared" si="2"/>
        <v>12000</v>
      </c>
      <c r="F37" s="26">
        <v>2207</v>
      </c>
      <c r="G37" s="26">
        <v>2207</v>
      </c>
      <c r="H37" s="34">
        <f t="shared" si="3"/>
        <v>9793</v>
      </c>
    </row>
    <row r="38" spans="2:8" x14ac:dyDescent="0.2">
      <c r="B38" s="10" t="s">
        <v>39</v>
      </c>
      <c r="C38" s="25">
        <v>674130.33</v>
      </c>
      <c r="D38" s="25">
        <v>-10000</v>
      </c>
      <c r="E38" s="30">
        <f t="shared" si="2"/>
        <v>664130.32999999996</v>
      </c>
      <c r="F38" s="26">
        <v>62894.26</v>
      </c>
      <c r="G38" s="26">
        <v>62894.26</v>
      </c>
      <c r="H38" s="34">
        <f t="shared" si="3"/>
        <v>601236.06999999995</v>
      </c>
    </row>
    <row r="39" spans="2:8" x14ac:dyDescent="0.2">
      <c r="B39" s="10" t="s">
        <v>40</v>
      </c>
      <c r="C39" s="25">
        <v>5000</v>
      </c>
      <c r="D39" s="25">
        <v>0</v>
      </c>
      <c r="E39" s="30">
        <f t="shared" si="2"/>
        <v>5000</v>
      </c>
      <c r="F39" s="26">
        <v>1993</v>
      </c>
      <c r="G39" s="26">
        <v>1993</v>
      </c>
      <c r="H39" s="34">
        <f t="shared" si="3"/>
        <v>3007</v>
      </c>
    </row>
    <row r="40" spans="2:8" s="9" customFormat="1" ht="25.5" customHeight="1" x14ac:dyDescent="0.2">
      <c r="B40" s="12" t="s">
        <v>41</v>
      </c>
      <c r="C40" s="7">
        <f>SUM(C41:C49)</f>
        <v>2893133</v>
      </c>
      <c r="D40" s="7">
        <f t="shared" ref="D40:H40" si="6">SUM(D41:D49)</f>
        <v>2109165</v>
      </c>
      <c r="E40" s="29">
        <f t="shared" si="6"/>
        <v>5002298</v>
      </c>
      <c r="F40" s="7">
        <f t="shared" si="6"/>
        <v>2301423.92</v>
      </c>
      <c r="G40" s="7">
        <f t="shared" si="6"/>
        <v>2301423.92</v>
      </c>
      <c r="H40" s="29">
        <f t="shared" si="6"/>
        <v>2700874.08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2893133</v>
      </c>
      <c r="D44" s="25">
        <f>1054582.5*2</f>
        <v>2109165</v>
      </c>
      <c r="E44" s="30">
        <f t="shared" si="2"/>
        <v>5002298</v>
      </c>
      <c r="F44" s="26">
        <v>2301423.92</v>
      </c>
      <c r="G44" s="26">
        <v>2301423.92</v>
      </c>
      <c r="H44" s="34">
        <f t="shared" si="3"/>
        <v>2700874.08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340500</v>
      </c>
      <c r="E50" s="29">
        <f t="shared" si="7"/>
        <v>340500</v>
      </c>
      <c r="F50" s="7">
        <f t="shared" si="7"/>
        <v>61791.46</v>
      </c>
      <c r="G50" s="7">
        <f t="shared" si="7"/>
        <v>61791.46</v>
      </c>
      <c r="H50" s="29">
        <f t="shared" si="7"/>
        <v>278708.54000000004</v>
      </c>
    </row>
    <row r="51" spans="2:8" x14ac:dyDescent="0.2">
      <c r="B51" s="10" t="s">
        <v>52</v>
      </c>
      <c r="C51" s="25">
        <v>0</v>
      </c>
      <c r="D51" s="25">
        <v>320500</v>
      </c>
      <c r="E51" s="30">
        <f t="shared" si="2"/>
        <v>320500</v>
      </c>
      <c r="F51" s="26">
        <v>42944.93</v>
      </c>
      <c r="G51" s="26">
        <v>42944.93</v>
      </c>
      <c r="H51" s="34">
        <f t="shared" si="3"/>
        <v>277555.07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20000</v>
      </c>
      <c r="E53" s="30">
        <f t="shared" si="2"/>
        <v>20000</v>
      </c>
      <c r="F53" s="26">
        <v>18846.53</v>
      </c>
      <c r="G53" s="26">
        <v>18846.53</v>
      </c>
      <c r="H53" s="34">
        <f t="shared" si="3"/>
        <v>1153.4700000000012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40712119.329999998</v>
      </c>
      <c r="D160" s="24">
        <f t="shared" ref="D160:G160" si="28">SUM(D10,D85)</f>
        <v>6274665</v>
      </c>
      <c r="E160" s="32">
        <f>SUM(E10,E85)</f>
        <v>46986784.329999998</v>
      </c>
      <c r="F160" s="24">
        <f t="shared" si="28"/>
        <v>15227908.460000001</v>
      </c>
      <c r="G160" s="24">
        <f t="shared" si="28"/>
        <v>15096349.85</v>
      </c>
      <c r="H160" s="32">
        <f>SUM(H10,H85)</f>
        <v>31758875.870000005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2020-01-08T21:14:59Z</dcterms:created>
  <dcterms:modified xsi:type="dcterms:W3CDTF">2022-07-28T17:21:34Z</dcterms:modified>
</cp:coreProperties>
</file>