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sultorio.cappsi\Desktop\2020\SISTEMA DE INFORMACION FINANCIERA\CUARTO TRIMESTRE 2020\CPA 2020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8800" windowHeight="12435"/>
  </bookViews>
  <sheets>
    <sheet name="EAEPED_OG" sheetId="1" r:id="rId1"/>
  </sheets>
  <definedNames>
    <definedName name="_xlnm.Print_Area" localSheetId="0">EAEPED_OG!$A$1:$I$160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5" i="1"/>
  <c r="H56" i="1"/>
  <c r="H57" i="1"/>
  <c r="H58" i="1"/>
  <c r="H59" i="1"/>
  <c r="H51" i="1"/>
  <c r="H42" i="1"/>
  <c r="H43" i="1"/>
  <c r="H44" i="1"/>
  <c r="H45" i="1"/>
  <c r="H46" i="1"/>
  <c r="H47" i="1"/>
  <c r="H48" i="1"/>
  <c r="H49" i="1"/>
  <c r="H41" i="1"/>
  <c r="H32" i="1"/>
  <c r="H33" i="1"/>
  <c r="H34" i="1"/>
  <c r="H39" i="1"/>
  <c r="H31" i="1"/>
  <c r="H23" i="1"/>
  <c r="H24" i="1"/>
  <c r="H27" i="1"/>
  <c r="H28" i="1"/>
  <c r="H15" i="1"/>
  <c r="H18" i="1"/>
  <c r="H1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H54" i="1" s="1"/>
  <c r="E55" i="1"/>
  <c r="E56" i="1"/>
  <c r="E57" i="1"/>
  <c r="E58" i="1"/>
  <c r="E59" i="1"/>
  <c r="E51" i="1"/>
  <c r="E42" i="1"/>
  <c r="E43" i="1"/>
  <c r="E44" i="1"/>
  <c r="E45" i="1"/>
  <c r="E46" i="1"/>
  <c r="E47" i="1"/>
  <c r="E48" i="1"/>
  <c r="E49" i="1"/>
  <c r="E41" i="1"/>
  <c r="E32" i="1"/>
  <c r="E33" i="1"/>
  <c r="E34" i="1"/>
  <c r="E35" i="1"/>
  <c r="H35" i="1" s="1"/>
  <c r="E36" i="1"/>
  <c r="H36" i="1" s="1"/>
  <c r="E37" i="1"/>
  <c r="H37" i="1" s="1"/>
  <c r="E38" i="1"/>
  <c r="H38" i="1" s="1"/>
  <c r="E39" i="1"/>
  <c r="E31" i="1"/>
  <c r="E29" i="1"/>
  <c r="H29" i="1" s="1"/>
  <c r="E22" i="1"/>
  <c r="H22" i="1" s="1"/>
  <c r="E23" i="1"/>
  <c r="E24" i="1"/>
  <c r="E25" i="1"/>
  <c r="H25" i="1" s="1"/>
  <c r="E26" i="1"/>
  <c r="H26" i="1" s="1"/>
  <c r="E27" i="1"/>
  <c r="E28" i="1"/>
  <c r="E21" i="1"/>
  <c r="H21" i="1" s="1"/>
  <c r="E14" i="1"/>
  <c r="H14" i="1" s="1"/>
  <c r="E15" i="1"/>
  <c r="E16" i="1"/>
  <c r="H16" i="1" s="1"/>
  <c r="E17" i="1"/>
  <c r="H17" i="1" s="1"/>
  <c r="E18" i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F10" i="1" s="1"/>
  <c r="E20" i="1"/>
  <c r="D20" i="1"/>
  <c r="C20" i="1"/>
  <c r="H12" i="1"/>
  <c r="G12" i="1"/>
  <c r="F12" i="1"/>
  <c r="E12" i="1"/>
  <c r="D12" i="1"/>
  <c r="C12" i="1"/>
  <c r="C10" i="1" s="1"/>
  <c r="C160" i="1" s="1"/>
  <c r="G10" i="1" l="1"/>
  <c r="G160" i="1" s="1"/>
  <c r="D10" i="1"/>
  <c r="D160" i="1" s="1"/>
  <c r="H10" i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<sst xmlns="http://schemas.openxmlformats.org/spreadsheetml/2006/main" count="163" uniqueCount="90">
  <si>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</si>
  <si>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</si>
  <si>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</si>
  <si>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</si>
  <si>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</si>
  <si>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</si>
  <si>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</si>
  <si>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</si>
  <si>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</si>
  <si>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</si>
  <si>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</si>
  <si>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</si>
  <si>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</si>
  <si>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</si>
  <si>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</si>
  <si>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</si>
  <si>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</si>
  <si>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</si>
  <si>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</si>
  <si>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</si>
  <si>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</si>
  <si>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</si>
  <si>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</si>
  <si>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</si>
  <si>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</si>
  <si>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</si>
  <si>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</si>
  <si>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</si>
  <si>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</si>
  <si>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</si>
  <si>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</si>
  <si>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</si>
  <si>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</si>
  <si>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</si>
  <si>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</si>
  <si>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</si>
  <si>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</si>
  <si>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</si>
  <si>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</si>
  <si>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</si>
  <si>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</si>
  <si>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</si>
  <si>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</si>
  <si>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</si>
  <si>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</si>
  <si>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</si>
  <si>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</si>
  <si>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</si>
  <si>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</si>
  <si>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</si>
  <si>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</si>
  <si>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</si>
  <si>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</si>
  <si>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</si>
  <si>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</si>
  <si>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</si>
  <si>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</si>
  <si>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</si>
  <si>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</si>
  <si>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</si>
  <si>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</si>
  <si>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</si>
  <si>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</si>
  <si>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</si>
  <si>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</si>
  <si>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</si>
  <si>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</si>
  <si>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</si>
  <si>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</si>
  <si>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</si>
  <si>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</si>
  <si>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</si>
  <si>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</si>
  <si>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</si>
  <si>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</si>
  <si>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</si>
  <si>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</si>
  <si>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</si>
  <si>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</si>
  <si>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</si>
  <si>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</si>
  <si>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</si>
  <si>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</si>
  <si>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</si>
  <si>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</si>
  <si>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</si>
  <si>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</si>
  <si>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</si>
  <si>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CENTRO DE ATENCIÓN Y PREVENCIÓN PSICOLÓGICAS</t>
  </si>
  <si>
    <t>Del 01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</si>
</sst>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205"/>
  <sheetViews>
    <sheetView tabSelected="1" zoomScale="90" zoomScaleNormal="90" workbookViewId="0">
      <selection activeCell="G174" sqref="G174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20064351</v>
      </c>
      <c r="D10" s="8">
        <f>SUM(D12,D20,D30,D40,D50,D60,D64,D73,D77)</f>
        <v>-284079</v>
      </c>
      <c r="E10" s="28">
        <f t="shared" ref="E10:H10" si="0">SUM(E12,E20,E30,E40,E50,E60,E64,E73,E77)</f>
        <v>19780272</v>
      </c>
      <c r="F10" s="8">
        <f t="shared" si="0"/>
        <v>16115514</v>
      </c>
      <c r="G10" s="8">
        <f t="shared" si="0"/>
        <v>16115514</v>
      </c>
      <c r="H10" s="28">
        <f t="shared" si="0"/>
        <v>3664758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13607000</v>
      </c>
      <c r="D12" s="7">
        <f>SUM(D13:D19)</f>
        <v>-1144800</v>
      </c>
      <c r="E12" s="29">
        <f t="shared" ref="E12:H12" si="1">SUM(E13:E19)</f>
        <v>12462200</v>
      </c>
      <c r="F12" s="7">
        <f t="shared" si="1"/>
        <v>11051918</v>
      </c>
      <c r="G12" s="7">
        <f t="shared" si="1"/>
        <v>11051918</v>
      </c>
      <c r="H12" s="29">
        <f t="shared" si="1"/>
        <v>1410282</v>
      </c>
    </row>
    <row r="13" spans="2:9" ht="24" x14ac:dyDescent="0.2">
      <c r="B13" s="10" t="s">
        <v>14</v>
      </c>
      <c r="C13" s="25">
        <v>3600000</v>
      </c>
      <c r="D13" s="25">
        <v>-32074</v>
      </c>
      <c r="E13" s="30">
        <f>SUM(C13:D13)</f>
        <v>3567926</v>
      </c>
      <c r="F13" s="26">
        <v>2997880</v>
      </c>
      <c r="G13" s="26">
        <v>2997880</v>
      </c>
      <c r="H13" s="34">
        <f>SUM(E13-F13)</f>
        <v>570046</v>
      </c>
    </row>
    <row r="14" spans="2:9" ht="22.9" customHeight="1" x14ac:dyDescent="0.2">
      <c r="B14" s="10" t="s">
        <v>15</v>
      </c>
      <c r="C14" s="25">
        <v>4200000</v>
      </c>
      <c r="D14" s="25">
        <v>-2044800</v>
      </c>
      <c r="E14" s="30">
        <f t="shared" ref="E14:E79" si="2">SUM(C14:D14)</f>
        <v>2155200</v>
      </c>
      <c r="F14" s="26">
        <v>1972412</v>
      </c>
      <c r="G14" s="26">
        <v>1972412</v>
      </c>
      <c r="H14" s="34">
        <f t="shared" ref="H14:H79" si="3">SUM(E14-F14)</f>
        <v>182788</v>
      </c>
    </row>
    <row r="15" spans="2:9" x14ac:dyDescent="0.2">
      <c r="B15" s="10" t="s">
        <v>16</v>
      </c>
      <c r="C15" s="25">
        <v>3837000</v>
      </c>
      <c r="D15" s="25">
        <v>932074</v>
      </c>
      <c r="E15" s="30">
        <f t="shared" si="2"/>
        <v>4769074</v>
      </c>
      <c r="F15" s="26">
        <v>4597877</v>
      </c>
      <c r="G15" s="26">
        <v>4597877</v>
      </c>
      <c r="H15" s="34">
        <f t="shared" si="3"/>
        <v>171197</v>
      </c>
    </row>
    <row r="16" spans="2:9" x14ac:dyDescent="0.2">
      <c r="B16" s="10" t="s">
        <v>17</v>
      </c>
      <c r="C16" s="25">
        <v>1350000</v>
      </c>
      <c r="D16" s="25">
        <v>0</v>
      </c>
      <c r="E16" s="30">
        <f t="shared" si="2"/>
        <v>1350000</v>
      </c>
      <c r="F16" s="26">
        <v>942884</v>
      </c>
      <c r="G16" s="26">
        <v>942884</v>
      </c>
      <c r="H16" s="34">
        <f t="shared" si="3"/>
        <v>407116</v>
      </c>
    </row>
    <row r="17" spans="2:8" x14ac:dyDescent="0.2">
      <c r="B17" s="10" t="s">
        <v>18</v>
      </c>
      <c r="C17" s="25">
        <v>620000</v>
      </c>
      <c r="D17" s="25">
        <v>0</v>
      </c>
      <c r="E17" s="30">
        <f t="shared" si="2"/>
        <v>620000</v>
      </c>
      <c r="F17" s="26">
        <v>540865</v>
      </c>
      <c r="G17" s="26">
        <v>540865</v>
      </c>
      <c r="H17" s="34">
        <f t="shared" si="3"/>
        <v>79135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567000</v>
      </c>
      <c r="D20" s="7">
        <f t="shared" ref="D20:H20" si="4">SUM(D21:D29)</f>
        <v>165636</v>
      </c>
      <c r="E20" s="29">
        <f t="shared" si="4"/>
        <v>732636</v>
      </c>
      <c r="F20" s="7">
        <f t="shared" si="4"/>
        <v>545052</v>
      </c>
      <c r="G20" s="7">
        <f t="shared" si="4"/>
        <v>545052</v>
      </c>
      <c r="H20" s="29">
        <f t="shared" si="4"/>
        <v>187584</v>
      </c>
    </row>
    <row r="21" spans="2:8" ht="24" x14ac:dyDescent="0.2">
      <c r="B21" s="10" t="s">
        <v>22</v>
      </c>
      <c r="C21" s="25">
        <v>316800</v>
      </c>
      <c r="D21" s="25">
        <v>37180</v>
      </c>
      <c r="E21" s="30">
        <f t="shared" si="2"/>
        <v>353980</v>
      </c>
      <c r="F21" s="26">
        <v>225880</v>
      </c>
      <c r="G21" s="26">
        <v>225880</v>
      </c>
      <c r="H21" s="34">
        <f t="shared" si="3"/>
        <v>128100</v>
      </c>
    </row>
    <row r="22" spans="2:8" x14ac:dyDescent="0.2">
      <c r="B22" s="10" t="s">
        <v>23</v>
      </c>
      <c r="C22" s="25">
        <v>102000</v>
      </c>
      <c r="D22" s="25">
        <v>-70000</v>
      </c>
      <c r="E22" s="30">
        <f t="shared" si="2"/>
        <v>32000</v>
      </c>
      <c r="F22" s="26">
        <v>18012</v>
      </c>
      <c r="G22" s="26">
        <v>18012</v>
      </c>
      <c r="H22" s="34">
        <f t="shared" si="3"/>
        <v>13988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2000</v>
      </c>
      <c r="D25" s="25">
        <v>20000</v>
      </c>
      <c r="E25" s="30">
        <f t="shared" si="2"/>
        <v>22000</v>
      </c>
      <c r="F25" s="26">
        <v>10240</v>
      </c>
      <c r="G25" s="26">
        <v>10240</v>
      </c>
      <c r="H25" s="34">
        <f t="shared" si="3"/>
        <v>11760</v>
      </c>
    </row>
    <row r="26" spans="2:8" x14ac:dyDescent="0.2">
      <c r="B26" s="10" t="s">
        <v>27</v>
      </c>
      <c r="C26" s="25">
        <v>106200</v>
      </c>
      <c r="D26" s="25">
        <v>56500</v>
      </c>
      <c r="E26" s="30">
        <f t="shared" si="2"/>
        <v>162700</v>
      </c>
      <c r="F26" s="26">
        <v>138314</v>
      </c>
      <c r="G26" s="26">
        <v>138314</v>
      </c>
      <c r="H26" s="34">
        <f t="shared" si="3"/>
        <v>24386</v>
      </c>
    </row>
    <row r="27" spans="2:8" ht="24" x14ac:dyDescent="0.2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40000</v>
      </c>
      <c r="D29" s="25">
        <v>121956</v>
      </c>
      <c r="E29" s="30">
        <f t="shared" si="2"/>
        <v>161956</v>
      </c>
      <c r="F29" s="26">
        <v>152606</v>
      </c>
      <c r="G29" s="26">
        <v>152606</v>
      </c>
      <c r="H29" s="34">
        <f t="shared" si="3"/>
        <v>9350</v>
      </c>
    </row>
    <row r="30" spans="2:8" s="9" customFormat="1" ht="24" x14ac:dyDescent="0.2">
      <c r="B30" s="12" t="s">
        <v>31</v>
      </c>
      <c r="C30" s="7">
        <f>SUM(C31:C39)</f>
        <v>1436000</v>
      </c>
      <c r="D30" s="7">
        <f t="shared" ref="D30:H30" si="5">SUM(D31:D39)</f>
        <v>1189140</v>
      </c>
      <c r="E30" s="29">
        <f t="shared" si="5"/>
        <v>2625140</v>
      </c>
      <c r="F30" s="7">
        <f t="shared" si="5"/>
        <v>1106300</v>
      </c>
      <c r="G30" s="7">
        <f t="shared" si="5"/>
        <v>1106300</v>
      </c>
      <c r="H30" s="29">
        <f t="shared" si="5"/>
        <v>1518840</v>
      </c>
    </row>
    <row r="31" spans="2:8" x14ac:dyDescent="0.2">
      <c r="B31" s="10" t="s">
        <v>32</v>
      </c>
      <c r="C31" s="25">
        <v>55932</v>
      </c>
      <c r="D31" s="25">
        <v>-9280</v>
      </c>
      <c r="E31" s="30">
        <f t="shared" si="2"/>
        <v>46652</v>
      </c>
      <c r="F31" s="26">
        <v>46547</v>
      </c>
      <c r="G31" s="26">
        <v>46547</v>
      </c>
      <c r="H31" s="34">
        <f t="shared" si="3"/>
        <v>105</v>
      </c>
    </row>
    <row r="32" spans="2:8" x14ac:dyDescent="0.2">
      <c r="B32" s="10" t="s">
        <v>33</v>
      </c>
      <c r="C32" s="25">
        <v>168178</v>
      </c>
      <c r="D32" s="25">
        <v>-7500</v>
      </c>
      <c r="E32" s="30">
        <f t="shared" si="2"/>
        <v>160678</v>
      </c>
      <c r="F32" s="26">
        <v>160420</v>
      </c>
      <c r="G32" s="26">
        <v>160420</v>
      </c>
      <c r="H32" s="34">
        <f t="shared" si="3"/>
        <v>258</v>
      </c>
    </row>
    <row r="33" spans="2:8" ht="24" x14ac:dyDescent="0.2">
      <c r="B33" s="10" t="s">
        <v>34</v>
      </c>
      <c r="C33" s="25">
        <v>104000</v>
      </c>
      <c r="D33" s="25">
        <v>75000</v>
      </c>
      <c r="E33" s="30">
        <f t="shared" si="2"/>
        <v>179000</v>
      </c>
      <c r="F33" s="26">
        <v>176179</v>
      </c>
      <c r="G33" s="26">
        <v>176179</v>
      </c>
      <c r="H33" s="34">
        <f t="shared" si="3"/>
        <v>2821</v>
      </c>
    </row>
    <row r="34" spans="2:8" ht="24.6" customHeight="1" x14ac:dyDescent="0.2">
      <c r="B34" s="10" t="s">
        <v>35</v>
      </c>
      <c r="C34" s="25">
        <v>83645</v>
      </c>
      <c r="D34" s="25">
        <v>1000</v>
      </c>
      <c r="E34" s="30">
        <f t="shared" si="2"/>
        <v>84645</v>
      </c>
      <c r="F34" s="26">
        <v>77816</v>
      </c>
      <c r="G34" s="26">
        <v>77816</v>
      </c>
      <c r="H34" s="34">
        <f t="shared" si="3"/>
        <v>6829</v>
      </c>
    </row>
    <row r="35" spans="2:8" ht="24" x14ac:dyDescent="0.2">
      <c r="B35" s="10" t="s">
        <v>36</v>
      </c>
      <c r="C35" s="25">
        <v>60000</v>
      </c>
      <c r="D35" s="25">
        <v>1464820</v>
      </c>
      <c r="E35" s="30">
        <f t="shared" si="2"/>
        <v>1524820</v>
      </c>
      <c r="F35" s="26">
        <v>643378</v>
      </c>
      <c r="G35" s="26">
        <v>643378</v>
      </c>
      <c r="H35" s="34">
        <f t="shared" si="3"/>
        <v>881442</v>
      </c>
    </row>
    <row r="36" spans="2:8" ht="24" x14ac:dyDescent="0.2">
      <c r="B36" s="10" t="s">
        <v>37</v>
      </c>
      <c r="C36" s="25">
        <v>241960</v>
      </c>
      <c r="D36" s="25">
        <v>-87000</v>
      </c>
      <c r="E36" s="30">
        <f t="shared" si="2"/>
        <v>154960</v>
      </c>
      <c r="F36" s="26">
        <v>0</v>
      </c>
      <c r="G36" s="26">
        <v>0</v>
      </c>
      <c r="H36" s="34">
        <f t="shared" si="3"/>
        <v>154960</v>
      </c>
    </row>
    <row r="37" spans="2:8" x14ac:dyDescent="0.2">
      <c r="B37" s="10" t="s">
        <v>38</v>
      </c>
      <c r="C37" s="25">
        <v>38669</v>
      </c>
      <c r="D37" s="25">
        <v>-35000</v>
      </c>
      <c r="E37" s="30">
        <f t="shared" si="2"/>
        <v>3669</v>
      </c>
      <c r="F37" s="26">
        <v>0</v>
      </c>
      <c r="G37" s="26">
        <v>0</v>
      </c>
      <c r="H37" s="34">
        <f t="shared" si="3"/>
        <v>3669</v>
      </c>
    </row>
    <row r="38" spans="2:8" x14ac:dyDescent="0.2">
      <c r="B38" s="10" t="s">
        <v>39</v>
      </c>
      <c r="C38" s="25">
        <v>678394</v>
      </c>
      <c r="D38" s="25">
        <v>-212900</v>
      </c>
      <c r="E38" s="30">
        <f t="shared" si="2"/>
        <v>465494</v>
      </c>
      <c r="F38" s="26">
        <v>1960</v>
      </c>
      <c r="G38" s="26">
        <v>1960</v>
      </c>
      <c r="H38" s="34">
        <f t="shared" si="3"/>
        <v>463534</v>
      </c>
    </row>
    <row r="39" spans="2:8" x14ac:dyDescent="0.2">
      <c r="B39" s="10" t="s">
        <v>40</v>
      </c>
      <c r="C39" s="25">
        <v>5222</v>
      </c>
      <c r="D39" s="25">
        <v>0</v>
      </c>
      <c r="E39" s="30">
        <f t="shared" si="2"/>
        <v>5222</v>
      </c>
      <c r="F39" s="26">
        <v>0</v>
      </c>
      <c r="G39" s="26">
        <v>0</v>
      </c>
      <c r="H39" s="34">
        <f t="shared" si="3"/>
        <v>5222</v>
      </c>
    </row>
    <row r="40" spans="2:8" s="9" customFormat="1" ht="25.5" customHeight="1" x14ac:dyDescent="0.2">
      <c r="B40" s="12" t="s">
        <v>41</v>
      </c>
      <c r="C40" s="7">
        <f>SUM(C41:C49)</f>
        <v>230000</v>
      </c>
      <c r="D40" s="7">
        <f t="shared" ref="D40:H40" si="6">SUM(D41:D49)</f>
        <v>0</v>
      </c>
      <c r="E40" s="29">
        <f t="shared" si="6"/>
        <v>230000</v>
      </c>
      <c r="F40" s="7">
        <f t="shared" si="6"/>
        <v>61667</v>
      </c>
      <c r="G40" s="7">
        <f t="shared" si="6"/>
        <v>61667</v>
      </c>
      <c r="H40" s="29">
        <f t="shared" si="6"/>
        <v>168333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230000</v>
      </c>
      <c r="D44" s="25">
        <v>0</v>
      </c>
      <c r="E44" s="30">
        <f t="shared" si="2"/>
        <v>230000</v>
      </c>
      <c r="F44" s="26">
        <v>61667</v>
      </c>
      <c r="G44" s="26">
        <v>61667</v>
      </c>
      <c r="H44" s="34">
        <f t="shared" si="3"/>
        <v>168333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4224351</v>
      </c>
      <c r="D50" s="7">
        <f t="shared" ref="D50:H50" si="7">SUM(D51:D59)</f>
        <v>-494055</v>
      </c>
      <c r="E50" s="29">
        <f t="shared" si="7"/>
        <v>3730296</v>
      </c>
      <c r="F50" s="7">
        <f t="shared" si="7"/>
        <v>3350577</v>
      </c>
      <c r="G50" s="7">
        <f t="shared" si="7"/>
        <v>3350577</v>
      </c>
      <c r="H50" s="29">
        <f t="shared" si="7"/>
        <v>379719</v>
      </c>
    </row>
    <row r="51" spans="2:8" x14ac:dyDescent="0.2">
      <c r="B51" s="10" t="s">
        <v>52</v>
      </c>
      <c r="C51" s="25">
        <v>1520000</v>
      </c>
      <c r="D51" s="25">
        <v>-45649</v>
      </c>
      <c r="E51" s="30">
        <f t="shared" si="2"/>
        <v>1474351</v>
      </c>
      <c r="F51" s="26">
        <v>1130473</v>
      </c>
      <c r="G51" s="26">
        <v>1130473</v>
      </c>
      <c r="H51" s="34">
        <f t="shared" si="3"/>
        <v>343878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404351</v>
      </c>
      <c r="D54" s="25">
        <v>-404350</v>
      </c>
      <c r="E54" s="30">
        <f t="shared" si="2"/>
        <v>1</v>
      </c>
      <c r="F54" s="26">
        <v>0</v>
      </c>
      <c r="G54" s="26">
        <v>0</v>
      </c>
      <c r="H54" s="34">
        <f t="shared" si="3"/>
        <v>1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2300000</v>
      </c>
      <c r="D56" s="25">
        <v>-44056</v>
      </c>
      <c r="E56" s="30">
        <f t="shared" si="2"/>
        <v>2255944</v>
      </c>
      <c r="F56" s="26">
        <v>2220104</v>
      </c>
      <c r="G56" s="26">
        <v>2220104</v>
      </c>
      <c r="H56" s="34">
        <f t="shared" si="3"/>
        <v>35840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20064351</v>
      </c>
      <c r="D160" s="24">
        <f t="shared" ref="D160:G160" si="28">SUM(D10,D85)</f>
        <v>-284079</v>
      </c>
      <c r="E160" s="32">
        <f>SUM(E10,E85)</f>
        <v>19780272</v>
      </c>
      <c r="F160" s="24">
        <f t="shared" si="28"/>
        <v>16115514</v>
      </c>
      <c r="G160" s="24">
        <f t="shared" si="28"/>
        <v>16115514</v>
      </c>
      <c r="H160" s="32">
        <f>SUM(H10,H85)</f>
        <v>3664758</v>
      </c>
    </row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</sheetData>
  <sheetProtection algorithmName="SHA-512" hashValue="WHKiQYWXbs+29g8GpKFdogoMS+GMeDs86R2Gs6hfSR74ztscBzd1d/6LmQszqY1jy+Y3sXixG5pvdp1bRNYv3g==" saltValue="pB9U+kyJmp0Mh9KENuWWVA==" spinCount="100000" sheet="1" objects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Consultorio Cappsi</cp:lastModifiedBy>
  <dcterms:created xsi:type="dcterms:W3CDTF">2020-01-08T21:14:59Z</dcterms:created>
  <dcterms:modified xsi:type="dcterms:W3CDTF">2021-01-28T02:08:51Z</dcterms:modified>
</cp:coreProperties>
</file>