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sultorio.cappsi\Desktop\2020\SISTEMA DE INFORMACION FINANCIERA\CUARTO TRIMESTRE 2020\CPA 2020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0" yWindow="0" windowWidth="28800" windowHeight="12435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H26" i="1" s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F20" i="1"/>
  <c r="D20" i="1"/>
  <c r="C20" i="1"/>
  <c r="E20" i="1" s="1"/>
  <c r="G40" i="1"/>
  <c r="F40" i="1"/>
  <c r="D40" i="1"/>
  <c r="E40" i="1" s="1"/>
  <c r="H40" i="1" s="1"/>
  <c r="C40" i="1"/>
  <c r="G10" i="1"/>
  <c r="F10" i="1"/>
  <c r="D10" i="1"/>
  <c r="C10" i="1"/>
  <c r="C46" i="1" s="1"/>
  <c r="H20" i="1" l="1"/>
  <c r="G46" i="1"/>
  <c r="F46" i="1"/>
  <c r="E10" i="1"/>
  <c r="H10" i="1" s="1"/>
  <c r="D46" i="1"/>
  <c r="E46" i="1" s="1"/>
  <c r="H46" i="1" l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<sst xmlns="http://schemas.openxmlformats.org/spreadsheetml/2006/main" count="47" uniqueCount="47">
  <si>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</si>
  <si>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</si>
  <si>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</si>
  <si>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</si>
  <si>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</si>
  <si>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</si>
  <si>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</si>
  <si>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</si>
  <si>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</si>
  <si>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</si>
  <si>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</si>
  <si>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</si>
  <si>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</si>
  <si>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</si>
  <si>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</si>
  <si>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</si>
  <si>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</si>
  <si>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</si>
  <si>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</si>
  <si>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</si>
  <si>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</si>
  <si>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</si>
  <si>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</si>
  <si>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</si>
  <si>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</si>
  <si>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</si>
  <si>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</si>
  <si>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</si>
  <si>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</si>
  <si>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</si>
  <si>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</si>
  <si>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</si>
  <si>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</si>
  <si>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</si>
  <si>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</si>
  <si>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</si>
  <si>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</si>
  <si>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</si>
  <si>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</si>
  <si>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</si>
  <si>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</si>
  <si>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</si>
  <si>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</si>
  <si>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</si>
  <si>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</si>
  <si>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CENTRO DE ATENCIÓN Y PREVENCIÓN PSICOLÓGICAS</t>
  </si>
  <si>
    <t>Del 01 enero 2020 al 31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</si>
</sst>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/>
  <dimension ref="B1:K81"/>
  <sheetViews>
    <sheetView tabSelected="1" topLeftCell="A13" zoomScale="91" zoomScaleNormal="91" workbookViewId="0">
      <selection activeCell="G52" sqref="G52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.75" thickBot="1" x14ac:dyDescent="0.3">
      <c r="B5" s="38" t="s">
        <v>46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10778591</v>
      </c>
      <c r="D10" s="17">
        <f>SUM(D11:D18)</f>
        <v>1997721.07</v>
      </c>
      <c r="E10" s="17">
        <f t="shared" ref="E10:E18" si="0">C10+D10</f>
        <v>12776312.07</v>
      </c>
      <c r="F10" s="17">
        <f>SUM(F11:F18)</f>
        <v>10702780.210000001</v>
      </c>
      <c r="G10" s="17">
        <f>SUM(G11:G18)</f>
        <v>10702780.210000001</v>
      </c>
      <c r="H10" s="17">
        <f t="shared" ref="H10:H18" si="1">E10-F10</f>
        <v>2073531.8599999994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10778591</v>
      </c>
      <c r="D15" s="15">
        <v>1997721.07</v>
      </c>
      <c r="E15" s="18">
        <f t="shared" si="0"/>
        <v>12776312.07</v>
      </c>
      <c r="F15" s="15">
        <v>10702780.210000001</v>
      </c>
      <c r="G15" s="15">
        <v>10702780.210000001</v>
      </c>
      <c r="H15" s="18">
        <f t="shared" si="1"/>
        <v>2073531.8599999994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9285760</v>
      </c>
      <c r="D20" s="17">
        <f>SUM(D21:D27)</f>
        <v>-2281800</v>
      </c>
      <c r="E20" s="17">
        <f t="shared" ref="E20:E27" si="2">C20+D20</f>
        <v>7003960</v>
      </c>
      <c r="F20" s="17">
        <f>SUM(F21:F27)</f>
        <v>5412733.9900000002</v>
      </c>
      <c r="G20" s="17">
        <f>SUM(G21:G27)</f>
        <v>5412733.9900000002</v>
      </c>
      <c r="H20" s="17">
        <f t="shared" ref="H20:H27" si="3">E20-F20</f>
        <v>1591226.0099999998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9285760</v>
      </c>
      <c r="D26" s="15">
        <v>-2281800</v>
      </c>
      <c r="E26" s="18">
        <f t="shared" si="2"/>
        <v>7003960</v>
      </c>
      <c r="F26" s="15">
        <v>5412733.9900000002</v>
      </c>
      <c r="G26" s="15">
        <v>5412733.9900000002</v>
      </c>
      <c r="H26" s="18">
        <f t="shared" si="3"/>
        <v>1591226.0099999998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20064351</v>
      </c>
      <c r="D46" s="9">
        <f>SUM(D40,D29,D20,D10)</f>
        <v>-284078.92999999993</v>
      </c>
      <c r="E46" s="9">
        <f>C46+D46</f>
        <v>19780272.07</v>
      </c>
      <c r="F46" s="9">
        <f>SUM(F40,F29,F10,F20)</f>
        <v>16115514.200000001</v>
      </c>
      <c r="G46" s="9">
        <f>SUM(G40,G29,G20,G10)</f>
        <v>16115514.200000001</v>
      </c>
      <c r="H46" s="9">
        <f>E46-F46</f>
        <v>3664757.8699999992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3:8" s="26" customFormat="1" x14ac:dyDescent="0.25">
      <c r="C49" s="27"/>
      <c r="D49" s="27"/>
      <c r="E49" s="27"/>
      <c r="F49" s="27"/>
      <c r="G49" s="27"/>
      <c r="H49" s="27"/>
    </row>
    <row r="50" spans="3:8" s="26" customFormat="1" x14ac:dyDescent="0.25">
      <c r="C50" s="27"/>
      <c r="D50" s="27"/>
      <c r="E50" s="27"/>
      <c r="F50" s="27"/>
      <c r="G50" s="27"/>
      <c r="H50" s="27"/>
    </row>
    <row r="51" spans="3:8" s="26" customFormat="1" x14ac:dyDescent="0.25">
      <c r="C51" s="27"/>
      <c r="D51" s="27"/>
      <c r="E51" s="27"/>
      <c r="F51" s="27"/>
      <c r="G51" s="27"/>
      <c r="H51" s="27"/>
    </row>
    <row r="52" spans="3:8" s="26" customFormat="1" x14ac:dyDescent="0.25">
      <c r="C52" s="27"/>
      <c r="D52" s="27"/>
      <c r="E52" s="27"/>
      <c r="F52" s="27"/>
      <c r="H52" s="27"/>
    </row>
    <row r="53" spans="3:8" s="26" customFormat="1" ht="18" customHeight="1" x14ac:dyDescent="0.25">
      <c r="C53" s="27"/>
      <c r="D53" s="27"/>
      <c r="E53" s="27"/>
      <c r="F53" s="27"/>
      <c r="G53" s="27"/>
      <c r="H53" s="27"/>
    </row>
    <row r="54" spans="3:8" s="26" customFormat="1" x14ac:dyDescent="0.25">
      <c r="C54" s="27"/>
      <c r="D54" s="27"/>
      <c r="E54" s="27"/>
      <c r="F54" s="27"/>
      <c r="G54" s="27"/>
      <c r="H54" s="27"/>
    </row>
    <row r="55" spans="3:8" s="26" customFormat="1" ht="15" customHeight="1" x14ac:dyDescent="0.25"/>
    <row r="56" spans="3:8" s="26" customFormat="1" ht="15" customHeight="1" x14ac:dyDescent="0.25"/>
    <row r="57" spans="3:8" s="26" customFormat="1" x14ac:dyDescent="0.25"/>
    <row r="58" spans="3:8" s="26" customFormat="1" x14ac:dyDescent="0.25"/>
    <row r="59" spans="3:8" s="26" customFormat="1" x14ac:dyDescent="0.25"/>
    <row r="60" spans="3:8" s="26" customFormat="1" x14ac:dyDescent="0.25"/>
    <row r="61" spans="3:8" s="26" customFormat="1" x14ac:dyDescent="0.25"/>
    <row r="62" spans="3:8" s="26" customFormat="1" x14ac:dyDescent="0.25"/>
    <row r="63" spans="3:8" s="26" customFormat="1" x14ac:dyDescent="0.25"/>
    <row r="64" spans="3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EOjKZoH2Jxof2rVxkL8xxtOQ9gIQAkONksj2qNw1u/fyLNc+yoA/8l5beYESh8EuBTvhO1d5Xst7RqcvQs98mQ==" saltValue="5eO0sDupRGstV9uVeOWE9Q==" spinCount="100000" sheet="1" objects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Consultorio Cappsi</cp:lastModifiedBy>
  <dcterms:created xsi:type="dcterms:W3CDTF">2019-12-05T18:14:36Z</dcterms:created>
  <dcterms:modified xsi:type="dcterms:W3CDTF">2021-01-28T01:54:11Z</dcterms:modified>
</cp:coreProperties>
</file>